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Выбор чек-листа" sheetId="4" r:id="rId1"/>
    <sheet name="Чек-лист № 1" sheetId="1" r:id="rId2"/>
    <sheet name="Чек-лист № 2" sheetId="5" r:id="rId3"/>
    <sheet name="Чек-лист № 3" sheetId="6" r:id="rId4"/>
    <sheet name="Штрафные санкции" sheetId="7" r:id="rId5"/>
    <sheet name="Лист2" sheetId="2" state="hidden" r:id="rId6"/>
    <sheet name="Лист1" sheetId="8" r:id="rId7"/>
    <sheet name="Лист3" sheetId="9" r:id="rId8"/>
  </sheets>
  <definedNames>
    <definedName name="_xlnm.Print_Area" localSheetId="0">'Выбор чек-листа'!$A$1:$G$12</definedName>
  </definedNames>
  <calcPr calcId="152511"/>
</workbook>
</file>

<file path=xl/calcChain.xml><?xml version="1.0" encoding="utf-8"?>
<calcChain xmlns="http://schemas.openxmlformats.org/spreadsheetml/2006/main">
  <c r="A7" i="5" l="1"/>
  <c r="E6" i="5"/>
  <c r="A4" i="6" l="1"/>
  <c r="A4" i="5"/>
  <c r="A4" i="1"/>
  <c r="E7" i="6"/>
  <c r="F7" i="6" s="1"/>
  <c r="A8" i="6"/>
  <c r="E8" i="6"/>
  <c r="F8" i="6" s="1"/>
  <c r="F9" i="6" l="1"/>
  <c r="E8" i="4" s="1"/>
  <c r="B11" i="7" l="1"/>
  <c r="B12" i="7" s="1"/>
  <c r="B13" i="7" s="1"/>
  <c r="B14" i="7" s="1"/>
  <c r="B15" i="7" s="1"/>
  <c r="B16" i="7" s="1"/>
  <c r="B17" i="7" s="1"/>
  <c r="B18" i="7" s="1"/>
  <c r="B19" i="7" s="1"/>
  <c r="B20" i="7" s="1"/>
  <c r="B5" i="7"/>
  <c r="B6" i="7" s="1"/>
  <c r="B7" i="7" s="1"/>
  <c r="B8" i="7" s="1"/>
  <c r="B21" i="7" l="1"/>
  <c r="B22" i="7" s="1"/>
  <c r="B23" i="7" s="1"/>
  <c r="B24" i="7" s="1"/>
  <c r="B25" i="7" s="1"/>
  <c r="E13" i="5"/>
  <c r="F13" i="5" s="1"/>
  <c r="E14" i="5"/>
  <c r="F14" i="5" s="1"/>
  <c r="E15" i="5"/>
  <c r="F15" i="5" s="1"/>
  <c r="E16" i="5"/>
  <c r="F16" i="5" s="1"/>
  <c r="E23" i="5" l="1"/>
  <c r="E22" i="5"/>
  <c r="E21" i="5"/>
  <c r="E20" i="5"/>
  <c r="A20" i="5"/>
  <c r="A21" i="5" s="1"/>
  <c r="A22" i="5" s="1"/>
  <c r="A23" i="5" s="1"/>
  <c r="E19" i="5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A8" i="5"/>
  <c r="A9" i="5" s="1"/>
  <c r="A10" i="5" s="1"/>
  <c r="A11" i="5" s="1"/>
  <c r="A12" i="5" s="1"/>
  <c r="A13" i="5" s="1"/>
  <c r="A14" i="5" s="1"/>
  <c r="A15" i="5" s="1"/>
  <c r="A16" i="5" s="1"/>
  <c r="F17" i="5" l="1"/>
  <c r="E7" i="4" s="1"/>
  <c r="E24" i="5"/>
  <c r="G7" i="4" s="1"/>
  <c r="E24" i="1"/>
  <c r="E25" i="1"/>
  <c r="E26" i="1"/>
  <c r="E27" i="1"/>
  <c r="E23" i="1"/>
  <c r="E13" i="1"/>
  <c r="F13" i="1" s="1"/>
  <c r="E12" i="1"/>
  <c r="F12" i="1" s="1"/>
  <c r="E11" i="1"/>
  <c r="F11" i="1" s="1"/>
  <c r="E10" i="1"/>
  <c r="F10" i="1" s="1"/>
  <c r="E9" i="1"/>
  <c r="F9" i="1" s="1"/>
  <c r="E28" i="1" l="1"/>
  <c r="G6" i="4" s="1"/>
  <c r="E8" i="1"/>
  <c r="F8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7" i="1"/>
  <c r="F7" i="1" s="1"/>
  <c r="F21" i="1" l="1"/>
  <c r="E6" i="4" s="1"/>
  <c r="A8" i="1"/>
  <c r="A24" i="1" l="1"/>
  <c r="A25" i="1" s="1"/>
  <c r="A26" i="1" s="1"/>
  <c r="A27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comments1.xml><?xml version="1.0" encoding="utf-8"?>
<comments xmlns="http://schemas.openxmlformats.org/spreadsheetml/2006/main">
  <authors>
    <author>Автор</author>
  </authors>
  <commentList>
    <comment ref="C7" authorId="0" shapeId="0">
      <text>
        <r>
          <rPr>
            <sz val="11"/>
            <color indexed="81"/>
            <rFont val="Tahoma"/>
            <family val="2"/>
            <charset val="204"/>
          </rPr>
          <t>Например: Свидетельства саморегулируемой организации (СРО) о допуске к виду работ, Лицензии, Разрешения, Сертификаты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протоколов/удостоверений аттестации/проверки знаний. Инструкции по ОТ для всех профессий. План обучения. Готовность предъявить данные документы Заказчику.</t>
        </r>
      </text>
    </comment>
    <comment ref="C9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Приказы о назначении ответственных по ОТ, ПБ, ООС, БДД. Должностные инструкции руководителей и специалистов, содержащие обязанности и ответственность в области ОТ, ПБ и ООС. Положения, стандарты, инструкции в определяющие требования системы управления ОТ, ПБ и ООС. </t>
        </r>
      </text>
    </comment>
    <comment ref="C10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Приказы о назначении лиц, имеющих право выдачи наряда-допуска, Наличие протоколов/удостоверений аттестации/проверки знаний лиц, имеющих право выдачи наряда-допуска. Готовность предъявить Заказчику копию процедуры оформления нарядов-допусков (при наличии). </t>
        </r>
      </text>
    </comment>
    <comment ref="C11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карточек учета выдачи СИЗ Готовность предъявить Заказчику копии сертификатов СИЗ и фото спецодежды с логотипом организации.</t>
        </r>
      </text>
    </comment>
    <comment ref="C12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списка контингента работников, подлежащих прохождению предварительного и периодического медицинского осмотра, наличие договора с медицинским учереждением.</t>
        </r>
      </text>
    </comment>
    <comment ref="C13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Наличие актов проверок, протоколов освидетельствования, Приказов о дисциплинарном наказании нарушителей вплоть до увольнения. </t>
        </r>
      </text>
    </comment>
    <comment ref="C14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Наличие приказов о назначении ответственных по БДД, Инструкций, содержащих требования в области транспортной безопасности, путевых листов, документов, подтверждающих обучение безопасному вождению. </t>
        </r>
      </text>
    </comment>
    <comment ref="C15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Приказов о назначении лиц, имеющих право разрабатывать ППРк и ТК п/р работ. Наличие и готовность предъявить протоколы/удостоверения аттестации/проверки знаний специалистов и работников.</t>
        </r>
      </text>
    </comment>
    <comment ref="C16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Приказов о назначении ответственных за организацию и безопасное проведение работ на высоте, за проведение инструктажей, за обслуживание и периодический осмотр СИЗ от падения.
Удостоверения о допуске к работам на высоте.</t>
        </r>
      </text>
    </comment>
    <comment ref="C17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лимитов на размещение отходов, Договора с организацией на утилизацию отходов, приказа о назначении лица, ответственного за экологическую безопасность.</t>
        </r>
      </text>
    </comment>
    <comment ref="C18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19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20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23" authorId="0" shapeId="0">
      <text>
        <r>
          <rPr>
            <sz val="11"/>
            <color indexed="81"/>
            <rFont val="Tahoma"/>
            <family val="2"/>
            <charset val="204"/>
          </rPr>
          <t>Сведения о Политике и примеры документов, подтверждающих, что Политика внедрена и выполняется (наличие целей, анализ их достижения и пр.)</t>
        </r>
      </text>
    </comment>
    <comment ref="C24" authorId="0" shapeId="0">
      <text>
        <r>
          <rPr>
            <sz val="11"/>
            <color indexed="81"/>
            <rFont val="Tahoma"/>
            <family val="2"/>
            <charset val="204"/>
          </rPr>
          <t>Сведения о наличии документированных результатов идентификации опасностей, оценок риска и определения мер управления.</t>
        </r>
      </text>
    </comment>
    <comment ref="C25" authorId="0" shapeId="0">
      <text>
        <r>
          <rPr>
            <sz val="11"/>
            <color indexed="81"/>
            <rFont val="Tahoma"/>
            <family val="2"/>
            <charset val="204"/>
          </rPr>
          <t>Сведения о наличии документированных мотивационных процедур (Положения, стандарты, показатели эффективности в области ОТ, ПБ, ООС)</t>
        </r>
      </text>
    </comment>
    <comment ref="C26" authorId="0" shapeId="0">
      <text>
        <r>
          <rPr>
            <sz val="11"/>
            <color indexed="81"/>
            <rFont val="Tahoma"/>
            <family val="2"/>
            <charset val="204"/>
          </rPr>
          <t>Сведения о сертификате</t>
        </r>
      </text>
    </comment>
    <comment ref="C27" authorId="0" shapeId="0">
      <text>
        <r>
          <rPr>
            <sz val="11"/>
            <color indexed="81"/>
            <rFont val="Tahoma"/>
            <family val="2"/>
            <charset val="204"/>
          </rPr>
          <t>Сведения о сертификате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Лицензии, Разрешения, Сертификаты, Свидетельства саморегулируемой организации (СРО) о допуске к виду работ </t>
        </r>
      </text>
    </comment>
    <comment ref="C7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Приказы о назначении ответственных по ОТ, ООС, БДД. Должностные инструкции руководителей и специалистов, содержащие обязанности и ответственность в области ОТ и ООС. Положения, стандарты, инструкции в определяющие требования системы управления ОТ и ООС. 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карточек учета выдачи СИЗ Готовность предъявить Заказчику копии сертификатов СИЗ и фото спецодежды с логотипом организации.</t>
        </r>
      </text>
    </comment>
    <comment ref="C9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списка контингента работников, подлежащих прохождению предварительного и периодического медицинского осмотра, наличие договора с медицинским учереждением.</t>
        </r>
      </text>
    </comment>
    <comment ref="C10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Наличие актов проверок, протоколов освидетельствования, Приказов о дисциплинарном наказании нарушителей вплоть до увольнения. </t>
        </r>
      </text>
    </comment>
    <comment ref="C11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Наличие приказов о назначении ответственных по БДД, Инструкций, содержащих требования в области транспортной безопасности, путевых листов, документов, подтверждающих обучение безопасному вождению. </t>
        </r>
      </text>
    </comment>
    <comment ref="C12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Приказов о назначении ответственных за организацию и безопасное проведение работ на высоте, за проведение инструктажей, за обслуживание и периодический осмотр СИЗ от падения.
Удостоверения о допуске к работам на высоте.</t>
        </r>
      </text>
    </comment>
    <comment ref="C13" authorId="0" shapeId="0">
      <text>
        <r>
          <rPr>
            <sz val="11"/>
            <color indexed="81"/>
            <rFont val="Tahoma"/>
            <family val="2"/>
            <charset val="204"/>
          </rPr>
          <t>Например: Наличие лимитов на размещение отходов, Договора с организацией на утилизацию отходов, приказа о назначении лица, ответственного за экологическую безопасность.</t>
        </r>
      </text>
    </comment>
    <comment ref="C14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15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16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  <comment ref="C19" authorId="0" shapeId="0">
      <text>
        <r>
          <rPr>
            <sz val="11"/>
            <color indexed="81"/>
            <rFont val="Tahoma"/>
            <family val="2"/>
            <charset val="204"/>
          </rPr>
          <t>Сведения о Политике и примеры документов, подтверждающих, что Политика внедрена и выполняется (наличие целей, анализ их достижения и пр.)</t>
        </r>
      </text>
    </comment>
    <comment ref="C20" authorId="0" shapeId="0">
      <text>
        <r>
          <rPr>
            <sz val="11"/>
            <color indexed="81"/>
            <rFont val="Tahoma"/>
            <family val="2"/>
            <charset val="204"/>
          </rPr>
          <t>Сведения о наличии документированных результатов идентификации опасностей, оценок риска и определения мер управления.</t>
        </r>
      </text>
    </comment>
    <comment ref="C21" authorId="0" shapeId="0">
      <text>
        <r>
          <rPr>
            <sz val="11"/>
            <color indexed="81"/>
            <rFont val="Tahoma"/>
            <family val="2"/>
            <charset val="204"/>
          </rPr>
          <t>Сведения о наличии документированных мотивационных процедур (Положения, стандарты, показатели эффективности в области ОТ, ПБ, ООС)</t>
        </r>
      </text>
    </comment>
    <comment ref="C22" authorId="0" shapeId="0">
      <text>
        <r>
          <rPr>
            <sz val="11"/>
            <color indexed="81"/>
            <rFont val="Tahoma"/>
            <family val="2"/>
            <charset val="204"/>
          </rPr>
          <t>Сведения о сертификате</t>
        </r>
      </text>
    </comment>
    <comment ref="C23" authorId="0" shapeId="0">
      <text>
        <r>
          <rPr>
            <sz val="11"/>
            <color indexed="81"/>
            <rFont val="Tahoma"/>
            <family val="2"/>
            <charset val="204"/>
          </rPr>
          <t>Сведения о сертификате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 shapeId="0">
      <text>
        <r>
          <rPr>
            <sz val="11"/>
            <color indexed="81"/>
            <rFont val="Tahoma"/>
            <family val="2"/>
            <charset val="204"/>
          </rPr>
          <t xml:space="preserve">Например: Лицензии, Разрешения, Сертификаты, Свидетельства саморегулируемой организации (СРО) о допуске к виду работ 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04"/>
          </rPr>
          <t>Подтверждающих документов не требуется.</t>
        </r>
      </text>
    </comment>
  </commentList>
</comments>
</file>

<file path=xl/sharedStrings.xml><?xml version="1.0" encoding="utf-8"?>
<sst xmlns="http://schemas.openxmlformats.org/spreadsheetml/2006/main" count="130" uniqueCount="93">
  <si>
    <t>№ п/п</t>
  </si>
  <si>
    <t>Да</t>
  </si>
  <si>
    <t>Нет</t>
  </si>
  <si>
    <t>Нет, но будет реализовано</t>
  </si>
  <si>
    <t>Допуск к участию в конкурентной процедуре</t>
  </si>
  <si>
    <t>Работники обеспечены сертифицированными средствами индивидуальной защиты, соответствующими опасным и вредным факторам, имеющимся на месте выполнения работ. На специальной одежде имеется ЛОГОТИП ОРГАНИЗАЦИИ.</t>
  </si>
  <si>
    <t>Организация не может быть допущена</t>
  </si>
  <si>
    <t>Организация может быть допущена</t>
  </si>
  <si>
    <t>Проводятся все необходимые инструктажи, обучение, проверка знаний и аттестация руководителей, специалистов и работников, задействованных в выполнении работ.
На все профессии разработаны и актуальны инструкции по охране труда.
Аттестация руководителей и специалистов в области промышленной безопасности для работы на опасных производственных объектах, а также в области обеспечения экологической безопасности подтверждена протоколами или удостоверениями.
Производственный персонал имеет квалификационные удостоверения, подтверждающие обучение и допуск к работе по профессиям, а также документы, подтверждающие прохождение обучения и проверку знаний по охране труда.</t>
  </si>
  <si>
    <t>Организация может быть допущена в случае предоставления документов, подтверждающих соответствие данному критерию</t>
  </si>
  <si>
    <t>Бонус</t>
  </si>
  <si>
    <t xml:space="preserve"> Внедрена и поддерживается процедура оформления нарядов-допусков при проведении работ повышенной опасности (работы на высоте, в силовых установках, земляные, огневые и газоопасные работы).</t>
  </si>
  <si>
    <t>Внедрена и поддерживается процедура контроля по недопущению к работам лиц, находящихся в состоянии алкогольного, наркотического или иного токсического опьянения, предусмотрена и применяются дисциплинарная ответственность вплоть до увольнения. Проводятся внеплановые проверки персонала (в т.ч. водителей).</t>
  </si>
  <si>
    <t>Не применимо</t>
  </si>
  <si>
    <t>Внедрена и поддерживается процедура организации и проведения работ на высоте в соответствии с  государственными нормативными требованиями, установленными Правилами по охране труда при работе на высоте.</t>
  </si>
  <si>
    <t>Имеется сертификат соответствия требованиям стандарта OHSAS 18001 (Р ИСО 18001)</t>
  </si>
  <si>
    <t>Имеется сертификат соответствия требованиям стандарта ISO 14001 (Р ИСО 14001)</t>
  </si>
  <si>
    <t xml:space="preserve"> Подрядчик способен самостоятельно и/или за свой счет утилизировать отходы, образующиеся в процессе выполнения работ.</t>
  </si>
  <si>
    <t>Организация готова предоставить Заказчику возможность проведения аудита соответствия заявленным критериям в области ОТ, ПБ и ООС, а также проведение проверки компетенций персонала.</t>
  </si>
  <si>
    <t>В организации утверждена и поддерживается Политика в области ОТ, ПБ, ООС</t>
  </si>
  <si>
    <t>Внедрена и поддерживается процедура идентификации, оценки риска и определения необходимых мер управления в области ОТ, ПБ, ООС</t>
  </si>
  <si>
    <t xml:space="preserve">Внедрены и поддерживаются мотивационные процедуры в области ОТ, ПБ, ООС для работников/руководителей. </t>
  </si>
  <si>
    <t>Имеется вся разрешительная документация, требуемая для осуществления деятельности.</t>
  </si>
  <si>
    <t>Проводится медицинский осмотр (предварительный и периодический) с учетом профессиональной принадлежности работников, выполняемых ими видов работ, имеющихся опасных и вредных факторов.</t>
  </si>
  <si>
    <t>Организация обязуется не привлекать работников по договорам гражданско-правового характера для выполнения работ на объектах Заказчика.</t>
  </si>
  <si>
    <t xml:space="preserve"> Подрядчик способен самостоятельно и/или за свой счет утилизировать отходы, образующиеся в процессе выполнения работ</t>
  </si>
  <si>
    <t>Организация готова предоставить Заказчику возможность проведения аудита соответствия заявленным критериям в области ОТ, ООС, а также проведение проверки компетенций персонала.</t>
  </si>
  <si>
    <t>Итого бонусных баллов:</t>
  </si>
  <si>
    <t>№ п.п.</t>
  </si>
  <si>
    <t>Проведение работ повышенной опасности без наряда-допуска, а также нарушение его требований.</t>
  </si>
  <si>
    <t>Отключение или нарушение целостности блокировок, противоаварийной автоматической защиты и устройств обеспечения безопасности на действующем оборудовании без соответствующего письменного разрешения.</t>
  </si>
  <si>
    <t>Появление на территории предприятия в состоянии алкогольного, наркотического или иного токсического опьянения.</t>
  </si>
  <si>
    <t>Курение на территории предприятия вне специально отведенных для этой цели мест или использование открытого огня без специального разрешения.</t>
  </si>
  <si>
    <t>Нарушения требований в области ОТ, ПБ и ООС</t>
  </si>
  <si>
    <t>Производство работ работниками, не имеющими квалификации, соответствующей выполняемым видам работ.</t>
  </si>
  <si>
    <t>Нарушение требований безопасности при эксплуатации грузоподъемных механизмов.</t>
  </si>
  <si>
    <t>Выполнение работ без проведения инструктажа (вводного, первичного, повторного, целевого), с просроченной проверкой знаний или при отсутствии удостоверения у работника на рабочем месте.</t>
  </si>
  <si>
    <t>Нарушение  требований  Правил по охране труда при эксплуатации электроустановок.</t>
  </si>
  <si>
    <t>Нарушение требований безопасности  при производстве  работ  на высоте с использованием средств подмащивания.</t>
  </si>
  <si>
    <t>Нарушение требований безопасности  при производстве  работ  на высоте без использования средств подмащивания.</t>
  </si>
  <si>
    <t>Невыполнение  требований Правил противопожарного режима.</t>
  </si>
  <si>
    <t>Нарушение порядка обращения с отходами, образовавшимися при выполнении работ.</t>
  </si>
  <si>
    <t>Чек-лист 
подлежащий заполнению</t>
  </si>
  <si>
    <r>
      <t>Выполнение работ производственно-технического характера</t>
    </r>
    <r>
      <rPr>
        <sz val="14"/>
        <color rgb="FFFF0000"/>
        <rFont val="Calibri"/>
        <family val="2"/>
        <scheme val="minor"/>
      </rPr>
      <t>*</t>
    </r>
  </si>
  <si>
    <r>
      <t>Выполнение работ общего характера</t>
    </r>
    <r>
      <rPr>
        <sz val="14"/>
        <color rgb="FFFF0000"/>
        <rFont val="Calibri"/>
        <family val="2"/>
        <scheme val="minor"/>
      </rPr>
      <t>**</t>
    </r>
  </si>
  <si>
    <r>
      <t>Выполнение работ информационно-консультационного характера</t>
    </r>
    <r>
      <rPr>
        <sz val="14"/>
        <color rgb="FFFF0000"/>
        <rFont val="Calibri"/>
        <family val="2"/>
        <charset val="204"/>
        <scheme val="minor"/>
      </rPr>
      <t>***</t>
    </r>
  </si>
  <si>
    <t>Чек-лист № 1</t>
  </si>
  <si>
    <t>Чек-лист № 2</t>
  </si>
  <si>
    <t>Чек-лист № 3</t>
  </si>
  <si>
    <t>№ 
п/п</t>
  </si>
  <si>
    <t>Критерии соответствия требованиям Заказчика 
(для получения конкурентных преимуществ)</t>
  </si>
  <si>
    <t>Критерии соответствия требованиям Заказчика 
(блокирующие)</t>
  </si>
  <si>
    <r>
      <t>Сокрытие информации об авариях, пожарах, инцидентах, фактах производственного травматизма, потенциально-опасных происшествиях.</t>
    </r>
    <r>
      <rPr>
        <sz val="11"/>
        <color rgb="FFFF0000"/>
        <rFont val="Times New Roman"/>
        <family val="1"/>
        <charset val="204"/>
      </rPr>
      <t>**</t>
    </r>
  </si>
  <si>
    <r>
      <t>100</t>
    </r>
    <r>
      <rPr>
        <sz val="11"/>
        <color rgb="FFFF0000"/>
        <rFont val="Times New Roman"/>
        <family val="1"/>
        <charset val="204"/>
      </rPr>
      <t>***</t>
    </r>
  </si>
  <si>
    <t>Организация обязуется  выполнять требования Политики интегрированной системы мененджмента ООО "СИБУР" и предприятий ПАО "СИБУР Холдинг" и локальных нормативных актов Заказчика в области ОТ, ПБ и ООС, применимых при исполнении договора.</t>
  </si>
  <si>
    <t>Работники обеспечены сертифицированными средствами индивидуальной защиты, соответствующими опасным и вредным факторам, имеющимся на месте выполнения работ. На специальной одежде имеется ЛОГОТИП подрядной организации.</t>
  </si>
  <si>
    <t>Полное наименование подрядной организации:</t>
  </si>
  <si>
    <r>
      <t xml:space="preserve">Чек-лист № 1
Самооценка подрядной организации на соответствие критериям Заказчика в области ОТ, ПБ и ООС  
</t>
    </r>
    <r>
      <rPr>
        <b/>
        <sz val="12"/>
        <color theme="1"/>
        <rFont val="Arial"/>
        <family val="2"/>
        <charset val="204"/>
      </rPr>
      <t>(для выполнения работ производственно-технического характера на территории предприятий ПАО "СИБУР Холдинг")</t>
    </r>
  </si>
  <si>
    <r>
      <t xml:space="preserve">Сведения, подтверждающие соответствие критерию  или обоснование неприменимости критерия
</t>
    </r>
    <r>
      <rPr>
        <sz val="12"/>
        <color theme="1"/>
        <rFont val="Arial"/>
        <family val="2"/>
        <charset val="204"/>
      </rPr>
      <t>(заполнить самостоятельно)</t>
    </r>
  </si>
  <si>
    <r>
      <t>Самооценка подрядной организации</t>
    </r>
    <r>
      <rPr>
        <sz val="12"/>
        <color theme="1"/>
        <rFont val="Arial"/>
        <family val="2"/>
        <charset val="204"/>
      </rPr>
      <t xml:space="preserve"> (выбрать из списка)</t>
    </r>
  </si>
  <si>
    <r>
      <t>Приказом (распоряжением) назначено лицо ответственное за организацию работы по ОТ, ПБ и ООС.
Осуществляется производственный контроль за соблюдением требований в области ОТ, ПБ и ООС, регистрация и расследование происшествий.
Обеспечивается присутствие на площадке Заказчика необходимого количества назначенных приказом специалистов в области ОТ, ПБ и ООС.</t>
    </r>
    <r>
      <rPr>
        <sz val="12"/>
        <color rgb="FFFF0000"/>
        <rFont val="Arial"/>
        <family val="2"/>
        <charset val="204"/>
      </rPr>
      <t>*</t>
    </r>
    <r>
      <rPr>
        <sz val="12"/>
        <color theme="1"/>
        <rFont val="Arial"/>
        <family val="2"/>
        <charset val="204"/>
      </rPr>
      <t xml:space="preserve">
</t>
    </r>
  </si>
  <si>
    <r>
      <t>Внедрена и поддерживается процедура управления транспортной безопасностью.</t>
    </r>
    <r>
      <rPr>
        <sz val="12"/>
        <color rgb="FFFF0000"/>
        <rFont val="Arial"/>
        <family val="2"/>
        <charset val="204"/>
      </rPr>
      <t>**</t>
    </r>
  </si>
  <si>
    <r>
      <t>Эксплуатация грузоподъемных машин (грузоподъемных кранов, кранов-манипуляторов, строительных подъемников, подъемников, вышек) осуществляется согласно требований, установленных действующим законодательством в области ОТ и ПБ.</t>
    </r>
    <r>
      <rPr>
        <sz val="12"/>
        <color rgb="FFFF0000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 xml:space="preserve">
</t>
    </r>
  </si>
  <si>
    <r>
      <rPr>
        <sz val="12"/>
        <color rgb="FFFF0000"/>
        <rFont val="Arial"/>
        <family val="2"/>
        <charset val="204"/>
      </rPr>
      <t>*</t>
    </r>
    <r>
      <rPr>
        <sz val="12"/>
        <color theme="1"/>
        <rFont val="Arial"/>
        <family val="2"/>
        <charset val="204"/>
      </rPr>
      <t xml:space="preserve"> Необходимое количество назначенных приказом специалистов в области ОТ, ПБ и ООС:
- при численности до 50 работников, обязанности специалиста по ОТ, ПБ и ООС могут быть возложены на представителя Подрядчика, осуществляющего руководство работами на площадке Заказчика;
- при численности от 51 до 100 работников, обеспечивается присутствие не менее 1-го специалиста по ОТ, ПБ и ООС без совмещения должности;
- при численности более 100 работников, количество специалистов по ОТ, ПБ и ООС определяется в зависимости от численности работающих и характера условий труда с учетом Межотраслевых нормативов численности работников службы охраны труда в организациях..
</t>
    </r>
  </si>
  <si>
    <r>
      <rPr>
        <sz val="12"/>
        <color rgb="FFFF0000"/>
        <rFont val="Arial"/>
        <family val="2"/>
        <charset val="204"/>
      </rPr>
      <t xml:space="preserve">** </t>
    </r>
    <r>
      <rPr>
        <sz val="12"/>
        <rFont val="Arial"/>
        <family val="2"/>
        <charset val="204"/>
      </rPr>
      <t>В</t>
    </r>
    <r>
      <rPr>
        <sz val="12"/>
        <color theme="1"/>
        <rFont val="Arial"/>
        <family val="2"/>
        <charset val="204"/>
      </rPr>
      <t>одители соответствуют профессиональным и квалификационным требованиям; автомобили оснащены ремнями безопасности, аптечками, шинами, соответствующими типу транспортного средства и сезонным условиям; осуществляется предрейсовый и послерейсовый медицинский осмотр водителей и технический контроль транспортных средств перед выпуском на линию; проводится инструктаж перед выездом с учётом оценки дорожных опасностей; действует запрет на пользование мобильными телефонами водителями во время движенияния; перевозка опасных грузов производится в соответствии с требованиями ДОПОГ; транспортные средства, осуществляющие перевозку людей или опасных грузов, оснащены бортовыми системами мониторинга транспортного средства (БСМТС).
В случае привлечения для выполнения работ автомобильной техники в количестве свыше 30-ти единиц (включая субподрядчиков), в подрядной организации назначается специалист по безопасности дорожного движения (без совмещения должности). 
При количестве автомобильной техники свыше 50 единиц, в подрядной организации создается Служба безопасности дорожного движения в количестве не менее 2-х специалистов, оснащенных специально оборудованным автомобилем (с маячками желтого или оранжевого цвета, радиостанцией и маркировкой «Безопасность Дорожного Движения»).</t>
    </r>
  </si>
  <si>
    <r>
      <rPr>
        <sz val="12"/>
        <color rgb="FFFF0000"/>
        <rFont val="Arial"/>
        <family val="2"/>
        <charset val="204"/>
      </rPr>
      <t xml:space="preserve">*** </t>
    </r>
    <r>
      <rPr>
        <sz val="12"/>
        <color theme="1"/>
        <rFont val="Arial"/>
        <family val="2"/>
        <charset val="204"/>
      </rPr>
      <t>Установка грузоподъемных машин, организация и выполнение строительно-монтажных работ с их применением осуществляются в соответствии со специально разработанным для этих целей проектом производства работ грузоподъемными кранами (ППРк).
Погрузочно-разгрузочные работы и складирование грузов кранами и кранами-манипуляторами на базах, складах, площадках выполняются по технологическим картам погрузочно-разгрузочных работ (ТК п/р работ).
Проекты производства работ и технологические карты на строительно-монтажные и погрузочно-разгрузочные работы с использованием грузоподъемных машин разрабатываются специалистами, имеющими опыт работы, прошедшими подготовку и аттестованными в установленном порядке. Работники Подрядчика, допускаемые к работе с грузоподьемными машинами, имеют необходимые навыки, квалификацию и соответствующее обучение.</t>
    </r>
  </si>
  <si>
    <t>Предполагаемый вид деятельности</t>
  </si>
  <si>
    <r>
      <t xml:space="preserve">Чек-лист № 2
Самооценка подрядной организации на соответствие критериям Заказчика в области ОТ, ПБ и ООС  
</t>
    </r>
    <r>
      <rPr>
        <b/>
        <sz val="12"/>
        <color theme="1"/>
        <rFont val="Arial"/>
        <family val="2"/>
        <charset val="204"/>
      </rPr>
      <t>(для выполнения работ общего характера на территории предприятий ПАО "СИБУР Холдинг")</t>
    </r>
  </si>
  <si>
    <r>
      <t>Приказом (распоряжением) назначено лицо ответственное за организацию работы по ОТ и ООС.
Осуществляется контроль за состоянием условий труда на рабочих местах, а также за правильностью применения работниками средств индивидуальной и коллективной защиты, регистрация и расследование происшествий. 
Обеспечивается присутствие необходимого количества назначенных приказом специалистов в области ОТ и ООС.</t>
    </r>
    <r>
      <rPr>
        <sz val="12"/>
        <color rgb="FFFF0000"/>
        <rFont val="Arial"/>
        <family val="2"/>
        <charset val="204"/>
      </rPr>
      <t>*</t>
    </r>
    <r>
      <rPr>
        <sz val="12"/>
        <color theme="1"/>
        <rFont val="Arial"/>
        <family val="2"/>
        <charset val="204"/>
      </rPr>
      <t xml:space="preserve">
</t>
    </r>
  </si>
  <si>
    <r>
      <rPr>
        <sz val="12"/>
        <color rgb="FFFF0000"/>
        <rFont val="Arial"/>
        <family val="2"/>
        <charset val="204"/>
      </rPr>
      <t xml:space="preserve">** </t>
    </r>
    <r>
      <rPr>
        <sz val="12"/>
        <rFont val="Arial"/>
        <family val="2"/>
        <charset val="204"/>
      </rPr>
      <t>В</t>
    </r>
    <r>
      <rPr>
        <sz val="12"/>
        <color theme="1"/>
        <rFont val="Arial"/>
        <family val="2"/>
        <charset val="204"/>
      </rPr>
      <t>одители соответствуют профессиональным и квалификационным требованиям; автомобили оснащены ремнями безопасности, аптечками, шинами, соответствующими типу транспортного средства и сезонным условиям; осуществляется предрейсовый и послерейсовый медицинский осмотр водителей и технический контроль транспортных средств перед выпуском на линию; проводится инструктаж перед выездом с учётом оценки дорожных опасностей; действует запрет на пользование мобильными телефонами водителями во время движенияния; транспортные средства, осуществляющие перевозку людей, оснащены бортовыми системами мониторинга транспортного средства (БСМТС).
В случае привлечения для выполнения работ автомобильной техники в количестве свыше 30-ти единиц (включая субподрядчиков), в подрядной организации назначается специалист по безопасности дорожного движения (без совмещения должности). 
При количестве автомобильной техники свыше 50 единиц, в подрядной организации создается Служба безопасности дорожного движения в количестве не менее 2-х специалистов, оснащенных специально оборудованным автомобилем (с маячками желтого или оранжевого цвета, радиостанцией и маркировкой «Безопасность Дорожного Движения»).</t>
    </r>
  </si>
  <si>
    <r>
      <t xml:space="preserve">Чек-лист № 3
Самооценка подрядной организации на соответствие критериям Заказчика в области ОТ, ПБ и ООС  
</t>
    </r>
    <r>
      <rPr>
        <b/>
        <sz val="12"/>
        <color theme="1"/>
        <rFont val="Arial"/>
        <family val="2"/>
        <charset val="204"/>
      </rPr>
      <t>(для работ информационно-консультационного характера, процесс выполнения которых не требует инспекции в области ОТ, ПБ и ООС)*</t>
    </r>
  </si>
  <si>
    <t>Может быть допущена</t>
  </si>
  <si>
    <t>Баллы</t>
  </si>
  <si>
    <t>Наименование нарушения, за каждый факт совершения которого Контрагент уплачивает Предприятию штраф</t>
  </si>
  <si>
    <t>Сумма штрафных санкций*, тыс. руб.</t>
  </si>
  <si>
    <t>Ключевые правила безопасности (КПБ)</t>
  </si>
  <si>
    <t>Пронос или обнаружение у Контрагента или привлеченных им третьих лиц на территории Предприятия веществ, вызывающих алкогольное, наркотическое или токсическое опьянение.</t>
  </si>
  <si>
    <t>Привлечение Контрагентом к выполнению договорных объёмов работ/исполнению обязательств по договору третьих лиц без соответствующего согласования кандидатуры такого третьего лица.</t>
  </si>
  <si>
    <t>Обнаружение на объектах Предприятия работников Контрагента или привлеченных им третьих лиц, осуществляющих работы без соответствующих СИЗ.</t>
  </si>
  <si>
    <t>Слом опоры, обрыв ЛЭП, повреждение оборудования, трубопроводов или подземных коммуникаций по вине Контрагента.</t>
  </si>
  <si>
    <t>Нарушение требований транспортной безопасности, установленных на территории Предприятия</t>
  </si>
  <si>
    <t>Несоблюдение установленных сроков устранения ранее выявленного нарушения в области ОТ, ПБ и ООС.</t>
  </si>
  <si>
    <t>Загрязнение территории Предприятия нефтепродуктами.</t>
  </si>
  <si>
    <t>Нарушение работниками Контрагента, работниками привлеченных Контрагентом третьих лиц, а также гостями (посетителями) Контрагента запрета на запуск и использование в любых переносных электронных устройствах любых игровых приложений и программ, в том числе с эффектом дополненной реальности или использующих сервисы геолокации (Pokemon Go и т.п.) в зданиях, строениях, сооружениях, а также на территории Предприятия.</t>
  </si>
  <si>
    <r>
      <rPr>
        <sz val="11"/>
        <color rgb="FFFF0000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При применении штрафных санкций соблюдаются следующие условия:
- общая сумма штрафов -  не более 20% от общей суммы договора, к договорам без финансовых обязательств указанное ограничение общей суммы штрафов не применяется.</t>
    </r>
  </si>
  <si>
    <r>
      <rPr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 В случае отсутствия информирования Предприятия о происшествии в сроки, установленные стандартом Предприятия СТП СР/04-07-02/ПР02 Порядок оповещения о происшествиях в области охраны труда, промышленной и экологической безопасности на предприятиях ПАО «СИБУР Холдинг».</t>
    </r>
  </si>
  <si>
    <r>
      <rPr>
        <sz val="11"/>
        <color rgb="FFFF0000"/>
        <rFont val="Times New Roman"/>
        <family val="1"/>
        <charset val="204"/>
      </rPr>
      <t>***</t>
    </r>
    <r>
      <rPr>
        <sz val="11"/>
        <color theme="1"/>
        <rFont val="Times New Roman"/>
        <family val="1"/>
        <charset val="204"/>
      </rPr>
      <t xml:space="preserve"> В случае повторного нарушения одного и того же КПБ и в случае каждого следующего нарушения того же КПБ, Предприятие вправе потребовать оплаты штрафа, установленного за нарушения КПБ, в двойном размере.</t>
    </r>
  </si>
  <si>
    <t>Требования в области ОТ, ПБ и ООС</t>
  </si>
  <si>
    <t>https://www.sibur.ru/sustainability/production_safety/max/</t>
  </si>
  <si>
    <t>https://www.sibur.ru/sustainability/production_safety/min/</t>
  </si>
  <si>
    <r>
      <rPr>
        <sz val="12"/>
        <color rgb="FFFF0000"/>
        <rFont val="Calibri"/>
        <family val="2"/>
        <charset val="204"/>
        <scheme val="minor"/>
      </rPr>
      <t>**</t>
    </r>
    <r>
      <rPr>
        <sz val="12"/>
        <color theme="1"/>
        <rFont val="Calibri"/>
        <family val="2"/>
        <charset val="204"/>
        <scheme val="minor"/>
      </rPr>
      <t xml:space="preserve"> к работам "общего характера" относятся услуги по доставке работников на работу/с работы, охранные услуги и услуги вахтеров, услуги общественного питания, медицинские услуги, клининговые услуги, благоустройство территории, уход за газонами, сбор/транспортировка/обработка/утилизация/размещение/обезвреживание и прочие действия с отходами, дезинсекция, дератизация, обработка пестицидами.</t>
    </r>
  </si>
  <si>
    <r>
      <rPr>
        <sz val="12"/>
        <color rgb="FFFF0000"/>
        <rFont val="Calibri"/>
        <family val="2"/>
        <charset val="204"/>
        <scheme val="minor"/>
      </rPr>
      <t>*</t>
    </r>
    <r>
      <rPr>
        <sz val="12"/>
        <color theme="1"/>
        <rFont val="Calibri"/>
        <family val="2"/>
        <charset val="204"/>
        <scheme val="minor"/>
      </rPr>
      <t xml:space="preserve"> к работам "производственно-технического характера" относятся работы/услуги по обслуживанию АСУ ТП, ПАЗ, КИПиА, систем электроснабжения, систем пожаротушения и пожарной сигнализации, работы/услуги по эксплуатации объектов инфраструктуры (котельные, очистные сооружения), перевозка опасных грузов, ремонтные, строительно-монтажные, пуско-наладочные, ремонтные работы и прочие работы/услуги на  производственных объектах.
Чек-лист №1 также применяется, если контрагент по договору является арендатором производственных объектов (как движимых, так и недвижимых), земельных участков (их частей), на которых расположены производственные объекты предприятия. </t>
    </r>
  </si>
  <si>
    <r>
      <rPr>
        <sz val="12"/>
        <color rgb="FFFF0000"/>
        <rFont val="Calibri"/>
        <family val="2"/>
        <charset val="204"/>
        <scheme val="minor"/>
      </rPr>
      <t>***</t>
    </r>
    <r>
      <rPr>
        <sz val="12"/>
        <color theme="1"/>
        <rFont val="Calibri"/>
        <family val="2"/>
        <charset val="204"/>
        <scheme val="minor"/>
      </rPr>
      <t xml:space="preserve"> к работам "информационно-консультационного характера", выполнение которых сопряжено с необходимостью посещения производственно-хозяйственных объектов предприятий ПАО "СИБУР Холдинг", относятся внешние аудиты, проектно-конструкторские услуги, тренинги, консалтинг, услуги по разработке документации.
Чек-лист №3 также применяется, если:
• Контрагент по договору является арендатором иного имущества (в том числе объектов производственного назначения, которые в качестве таковых не используются);
• Контрагент по договору является поставщиком и присутствует на территории предприятия при исполнении условий договора поставки о доставке продукции до склада покупателя;
• Контрагент по договору является покупателем и присутствует на территории предприятия при исполнении условий договора поставки о самовывозе продукции со склада предприятия;
• Контрагент по договору является экспедитором, другой стороной, которая при исполнении договора присутствует на территории предприятия.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</si>
</sst>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2" fillId="0" borderId="0" xfId="0" applyFont="1"/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7" borderId="0" xfId="0" applyFill="1"/>
    <xf numFmtId="0" fontId="14" fillId="0" borderId="0" xfId="0" applyFont="1"/>
    <xf numFmtId="0" fontId="14" fillId="7" borderId="0" xfId="0" applyFont="1" applyFill="1"/>
    <xf numFmtId="0" fontId="14" fillId="7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7" borderId="0" xfId="0" applyFill="1" applyBorder="1"/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top" wrapText="1"/>
    </xf>
    <xf numFmtId="0" fontId="2" fillId="8" borderId="1" xfId="0" quotePrefix="1" applyFont="1" applyFill="1" applyBorder="1" applyAlignment="1" applyProtection="1">
      <alignment horizontal="center" vertical="center" wrapText="1"/>
      <protection locked="0"/>
    </xf>
    <xf numFmtId="0" fontId="2" fillId="8" borderId="21" xfId="0" quotePrefix="1" applyFont="1" applyFill="1" applyBorder="1" applyAlignment="1" applyProtection="1">
      <alignment horizontal="center" vertical="center" wrapText="1"/>
      <protection locked="0"/>
    </xf>
    <xf numFmtId="1" fontId="2" fillId="7" borderId="17" xfId="0" quotePrefix="1" applyNumberFormat="1" applyFont="1" applyFill="1" applyBorder="1" applyAlignment="1">
      <alignment horizontal="center" vertical="center" wrapText="1"/>
    </xf>
    <xf numFmtId="0" fontId="2" fillId="7" borderId="22" xfId="0" quotePrefix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 indent="3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left" vertical="center" wrapText="1" indent="3"/>
    </xf>
    <xf numFmtId="0" fontId="2" fillId="7" borderId="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" xfId="0" quotePrefix="1" applyFont="1" applyFill="1" applyBorder="1" applyAlignment="1">
      <alignment horizontal="center" vertical="center" wrapText="1"/>
    </xf>
    <xf numFmtId="0" fontId="2" fillId="7" borderId="21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2" fillId="6" borderId="28" xfId="0" applyFont="1" applyFill="1" applyBorder="1" applyAlignment="1">
      <alignment horizontal="left" vertical="top" wrapText="1"/>
    </xf>
    <xf numFmtId="0" fontId="20" fillId="0" borderId="1" xfId="1" applyBorder="1"/>
    <xf numFmtId="0" fontId="12" fillId="7" borderId="23" xfId="0" applyFont="1" applyFill="1" applyBorder="1" applyAlignment="1">
      <alignment horizontal="left" vertical="top"/>
    </xf>
    <xf numFmtId="0" fontId="12" fillId="7" borderId="12" xfId="0" applyFont="1" applyFill="1" applyBorder="1" applyAlignment="1">
      <alignment horizontal="left" vertical="top"/>
    </xf>
    <xf numFmtId="0" fontId="12" fillId="7" borderId="24" xfId="0" applyFont="1" applyFill="1" applyBorder="1" applyAlignment="1">
      <alignment horizontal="left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/>
    <xf numFmtId="0" fontId="3" fillId="0" borderId="28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7" xfId="0" applyFont="1" applyBorder="1" applyAlignment="1"/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/>
    <xf numFmtId="0" fontId="3" fillId="0" borderId="29" xfId="0" applyFont="1" applyBorder="1" applyAlignment="1"/>
    <xf numFmtId="0" fontId="3" fillId="0" borderId="22" xfId="0" applyFont="1" applyBorder="1" applyAlignment="1"/>
    <xf numFmtId="0" fontId="2" fillId="6" borderId="14" xfId="0" applyFont="1" applyFill="1" applyBorder="1" applyAlignment="1">
      <alignment horizontal="center" vertical="center"/>
    </xf>
    <xf numFmtId="49" fontId="15" fillId="8" borderId="25" xfId="0" applyNumberFormat="1" applyFont="1" applyFill="1" applyBorder="1" applyAlignment="1" applyProtection="1">
      <alignment horizontal="left" vertical="top" wrapText="1"/>
      <protection locked="0"/>
    </xf>
    <xf numFmtId="49" fontId="15" fillId="8" borderId="26" xfId="0" applyNumberFormat="1" applyFont="1" applyFill="1" applyBorder="1" applyAlignment="1" applyProtection="1">
      <alignment horizontal="left" vertical="top" wrapText="1"/>
      <protection locked="0"/>
    </xf>
    <xf numFmtId="49" fontId="15" fillId="8" borderId="27" xfId="0" applyNumberFormat="1" applyFont="1" applyFill="1" applyBorder="1" applyAlignment="1" applyProtection="1">
      <alignment horizontal="left" vertical="top" wrapText="1"/>
      <protection locked="0"/>
    </xf>
    <xf numFmtId="0" fontId="12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5" fillId="8" borderId="25" xfId="0" applyNumberFormat="1" applyFont="1" applyFill="1" applyBorder="1" applyAlignment="1" applyProtection="1">
      <alignment horizontal="left" vertical="top" wrapText="1"/>
    </xf>
    <xf numFmtId="0" fontId="15" fillId="8" borderId="26" xfId="0" applyNumberFormat="1" applyFont="1" applyFill="1" applyBorder="1" applyAlignment="1" applyProtection="1">
      <alignment horizontal="left" vertical="top" wrapText="1"/>
    </xf>
    <xf numFmtId="0" fontId="15" fillId="8" borderId="27" xfId="0" applyNumberFormat="1" applyFont="1" applyFill="1" applyBorder="1" applyAlignment="1" applyProtection="1">
      <alignment horizontal="left" vertical="top" wrapText="1"/>
    </xf>
    <xf numFmtId="0" fontId="12" fillId="7" borderId="23" xfId="0" applyFont="1" applyFill="1" applyBorder="1" applyAlignment="1">
      <alignment horizontal="left"/>
    </xf>
    <xf numFmtId="0" fontId="12" fillId="7" borderId="12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left"/>
    </xf>
    <xf numFmtId="0" fontId="14" fillId="0" borderId="12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4" fillId="0" borderId="1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bur.ru/sustainability/production_safety/min/" TargetMode="External"/><Relationship Id="rId2" Type="http://schemas.openxmlformats.org/officeDocument/2006/relationships/hyperlink" Target="https://www.sibur.ru/sustainability/production_safety/max/" TargetMode="External"/><Relationship Id="rId1" Type="http://schemas.openxmlformats.org/officeDocument/2006/relationships/hyperlink" Target="https://www.sibur.ru/sustainability/production_safety/max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6" zoomScaleNormal="86" zoomScaleSheetLayoutView="110" workbookViewId="0">
      <selection activeCell="A11" sqref="A11:G11"/>
    </sheetView>
  </sheetViews>
  <sheetFormatPr defaultRowHeight="15" x14ac:dyDescent="0.25"/>
  <cols>
    <col min="1" max="1" width="8.28515625" customWidth="1"/>
    <col min="2" max="2" width="101" customWidth="1"/>
    <col min="3" max="3" width="8.5703125" customWidth="1"/>
    <col min="4" max="4" width="24.140625" customWidth="1"/>
    <col min="5" max="5" width="16.7109375" customWidth="1"/>
    <col min="6" max="6" width="56.7109375" bestFit="1" customWidth="1"/>
    <col min="7" max="7" width="15.140625" customWidth="1"/>
  </cols>
  <sheetData>
    <row r="1" spans="1:8" x14ac:dyDescent="0.25">
      <c r="A1" s="44"/>
      <c r="B1" s="44"/>
      <c r="C1" s="44"/>
      <c r="D1" s="44"/>
      <c r="E1" s="44"/>
      <c r="F1" s="44"/>
      <c r="G1" s="44"/>
      <c r="H1" s="21"/>
    </row>
    <row r="2" spans="1:8" ht="18" x14ac:dyDescent="0.25">
      <c r="A2" s="65" t="s">
        <v>56</v>
      </c>
      <c r="B2" s="66"/>
      <c r="C2" s="66"/>
      <c r="D2" s="66"/>
      <c r="E2" s="66"/>
      <c r="F2" s="66"/>
      <c r="G2" s="67"/>
      <c r="H2" s="21"/>
    </row>
    <row r="3" spans="1:8" ht="18" x14ac:dyDescent="0.25">
      <c r="A3" s="81"/>
      <c r="B3" s="82"/>
      <c r="C3" s="82"/>
      <c r="D3" s="82"/>
      <c r="E3" s="82"/>
      <c r="F3" s="82"/>
      <c r="G3" s="83"/>
      <c r="H3" s="21"/>
    </row>
    <row r="4" spans="1:8" ht="13.5" customHeight="1" thickBot="1" x14ac:dyDescent="0.3">
      <c r="A4" s="23"/>
      <c r="B4" s="23"/>
      <c r="C4" s="23"/>
      <c r="D4" s="23"/>
      <c r="E4" s="23"/>
      <c r="F4" s="23"/>
      <c r="G4" s="23"/>
    </row>
    <row r="5" spans="1:8" ht="54.75" customHeight="1" x14ac:dyDescent="0.25">
      <c r="A5" s="18" t="s">
        <v>0</v>
      </c>
      <c r="B5" s="80" t="s">
        <v>66</v>
      </c>
      <c r="C5" s="80"/>
      <c r="D5" s="48" t="s">
        <v>42</v>
      </c>
      <c r="E5" s="49" t="s">
        <v>71</v>
      </c>
      <c r="F5" s="63" t="s">
        <v>87</v>
      </c>
      <c r="G5" s="19" t="s">
        <v>72</v>
      </c>
    </row>
    <row r="6" spans="1:8" ht="31.5" customHeight="1" x14ac:dyDescent="0.25">
      <c r="A6" s="54">
        <v>1</v>
      </c>
      <c r="B6" s="55" t="s">
        <v>43</v>
      </c>
      <c r="C6" s="50"/>
      <c r="D6" s="58" t="s">
        <v>46</v>
      </c>
      <c r="E6" s="60" t="str">
        <f>IF(C6="Да",IF('Чек-лист № 1'!F21&gt;0,"Нет","Да"),"")</f>
        <v/>
      </c>
      <c r="F6" s="64" t="s">
        <v>88</v>
      </c>
      <c r="G6" s="52">
        <f>'Чек-лист № 1'!E28</f>
        <v>0</v>
      </c>
    </row>
    <row r="7" spans="1:8" ht="27.75" customHeight="1" x14ac:dyDescent="0.25">
      <c r="A7" s="54">
        <v>2</v>
      </c>
      <c r="B7" s="55" t="s">
        <v>44</v>
      </c>
      <c r="C7" s="50"/>
      <c r="D7" s="58" t="s">
        <v>47</v>
      </c>
      <c r="E7" s="60" t="str">
        <f>IF(C7="Да",IF('Чек-лист № 2'!F17&gt;0,"Нет","Да"),"")</f>
        <v/>
      </c>
      <c r="F7" s="64" t="s">
        <v>88</v>
      </c>
      <c r="G7" s="52">
        <f>'Чек-лист № 2'!E24</f>
        <v>0</v>
      </c>
    </row>
    <row r="8" spans="1:8" ht="27" customHeight="1" thickBot="1" x14ac:dyDescent="0.3">
      <c r="A8" s="56">
        <v>3</v>
      </c>
      <c r="B8" s="57" t="s">
        <v>45</v>
      </c>
      <c r="C8" s="51"/>
      <c r="D8" s="59" t="s">
        <v>48</v>
      </c>
      <c r="E8" s="61" t="str">
        <f>IF(C8="Да",IF('Чек-лист № 3'!F9&gt;0,"Нет","Да"),"")</f>
        <v/>
      </c>
      <c r="F8" s="64" t="s">
        <v>89</v>
      </c>
      <c r="G8" s="53"/>
    </row>
    <row r="9" spans="1:8" ht="6.75" customHeight="1" thickBot="1" x14ac:dyDescent="0.3">
      <c r="A9" s="20"/>
      <c r="B9" s="21"/>
      <c r="C9" s="21"/>
      <c r="D9" s="21"/>
      <c r="E9" s="21"/>
      <c r="F9" s="21"/>
      <c r="G9" s="22"/>
    </row>
    <row r="10" spans="1:8" ht="85.5" customHeight="1" x14ac:dyDescent="0.25">
      <c r="A10" s="68" t="s">
        <v>91</v>
      </c>
      <c r="B10" s="69"/>
      <c r="C10" s="70"/>
      <c r="D10" s="70"/>
      <c r="E10" s="70"/>
      <c r="F10" s="70"/>
      <c r="G10" s="71"/>
    </row>
    <row r="11" spans="1:8" ht="43.5" customHeight="1" x14ac:dyDescent="0.25">
      <c r="A11" s="72" t="s">
        <v>90</v>
      </c>
      <c r="B11" s="73"/>
      <c r="C11" s="74"/>
      <c r="D11" s="74"/>
      <c r="E11" s="74"/>
      <c r="F11" s="74"/>
      <c r="G11" s="75"/>
    </row>
    <row r="12" spans="1:8" ht="132.75" customHeight="1" thickBot="1" x14ac:dyDescent="0.3">
      <c r="A12" s="76" t="s">
        <v>92</v>
      </c>
      <c r="B12" s="77"/>
      <c r="C12" s="78"/>
      <c r="D12" s="78"/>
      <c r="E12" s="78"/>
      <c r="F12" s="78"/>
      <c r="G12" s="79"/>
    </row>
  </sheetData>
  <sheetProtection password="CC50" sheet="1" objects="1" scenarios="1"/>
  <mergeCells count="6">
    <mergeCell ref="A2:G2"/>
    <mergeCell ref="A10:G10"/>
    <mergeCell ref="A11:G11"/>
    <mergeCell ref="A12:G12"/>
    <mergeCell ref="B5:C5"/>
    <mergeCell ref="A3:G3"/>
  </mergeCells>
  <conditionalFormatting sqref="E6">
    <cfRule type="cellIs" dxfId="19" priority="2" operator="equal">
      <formula>"Нет"</formula>
    </cfRule>
  </conditionalFormatting>
  <conditionalFormatting sqref="E7:E8">
    <cfRule type="cellIs" dxfId="18" priority="1" operator="equal">
      <formula>"Нет"</formula>
    </cfRule>
  </conditionalFormatting>
  <dataValidations count="1">
    <dataValidation type="list" allowBlank="1" showInputMessage="1" showErrorMessage="1" sqref="C6:C8">
      <formula1>"Да,Нет"</formula1>
    </dataValidation>
  </dataValidations>
  <hyperlinks>
    <hyperlink ref="F6" r:id="rId1"/>
    <hyperlink ref="F7" r:id="rId2"/>
    <hyperlink ref="F8" r:id="rId3"/>
  </hyperlinks>
  <pageMargins left="0.25" right="0.25" top="0.75" bottom="0.75" header="0.3" footer="0.3"/>
  <pageSetup paperSize="9" scale="8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topLeftCell="A16" zoomScale="60" zoomScaleNormal="88" workbookViewId="0">
      <selection activeCell="B8" sqref="B8"/>
    </sheetView>
  </sheetViews>
  <sheetFormatPr defaultRowHeight="14.25" x14ac:dyDescent="0.2"/>
  <cols>
    <col min="1" max="1" width="6" style="24" customWidth="1"/>
    <col min="2" max="2" width="111.85546875" style="24" customWidth="1"/>
    <col min="3" max="3" width="54.28515625" style="24" customWidth="1"/>
    <col min="4" max="4" width="16" style="24" customWidth="1"/>
    <col min="5" max="5" width="31.42578125" style="38" customWidth="1"/>
    <col min="6" max="6" width="3.42578125" style="24" hidden="1" customWidth="1"/>
    <col min="7" max="16384" width="9.140625" style="24"/>
  </cols>
  <sheetData>
    <row r="1" spans="1:6" ht="56.25" customHeight="1" x14ac:dyDescent="0.25">
      <c r="A1" s="84" t="s">
        <v>57</v>
      </c>
      <c r="B1" s="85"/>
      <c r="C1" s="85"/>
      <c r="D1" s="85"/>
      <c r="E1" s="85"/>
    </row>
    <row r="2" spans="1:6" ht="18.75" customHeight="1" x14ac:dyDescent="0.25">
      <c r="A2" s="40"/>
      <c r="B2" s="39"/>
      <c r="C2" s="39"/>
      <c r="D2" s="39"/>
      <c r="E2" s="39"/>
    </row>
    <row r="3" spans="1:6" ht="20.25" customHeight="1" x14ac:dyDescent="0.25">
      <c r="A3" s="91" t="s">
        <v>56</v>
      </c>
      <c r="B3" s="92"/>
      <c r="C3" s="92"/>
      <c r="D3" s="92"/>
      <c r="E3" s="93"/>
    </row>
    <row r="4" spans="1:6" ht="20.25" customHeight="1" x14ac:dyDescent="0.2">
      <c r="A4" s="88" t="str">
        <f>IF('Выбор чек-листа'!C6="Да",'Выбор чек-листа'!A3:G3,"")</f>
        <v/>
      </c>
      <c r="B4" s="89"/>
      <c r="C4" s="89"/>
      <c r="D4" s="89"/>
      <c r="E4" s="90"/>
    </row>
    <row r="5" spans="1:6" x14ac:dyDescent="0.2">
      <c r="A5" s="25"/>
      <c r="B5" s="25"/>
      <c r="C5" s="25"/>
      <c r="D5" s="25"/>
      <c r="E5" s="26"/>
    </row>
    <row r="6" spans="1:6" ht="78" x14ac:dyDescent="0.2">
      <c r="A6" s="27" t="s">
        <v>49</v>
      </c>
      <c r="B6" s="27" t="s">
        <v>51</v>
      </c>
      <c r="C6" s="27" t="s">
        <v>58</v>
      </c>
      <c r="D6" s="27" t="s">
        <v>59</v>
      </c>
      <c r="E6" s="27" t="s">
        <v>4</v>
      </c>
    </row>
    <row r="7" spans="1:6" ht="132.75" customHeight="1" x14ac:dyDescent="0.2">
      <c r="A7" s="28">
        <v>1</v>
      </c>
      <c r="B7" s="29" t="s">
        <v>22</v>
      </c>
      <c r="C7" s="41"/>
      <c r="D7" s="42"/>
      <c r="E7" s="30" t="str">
        <f>IF(OR(D7="Да",D7="Не применимо")=TRUE,"Организация может быть допущена",IF(D7="нет,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  <c r="F7" s="47">
        <f>IF(E7="Организация не может быть допущена",1,0)</f>
        <v>1</v>
      </c>
    </row>
    <row r="8" spans="1:6" ht="144.75" customHeight="1" x14ac:dyDescent="0.2">
      <c r="A8" s="28">
        <f>A7+1</f>
        <v>2</v>
      </c>
      <c r="B8" s="29" t="s">
        <v>8</v>
      </c>
      <c r="C8" s="43"/>
      <c r="D8" s="42"/>
      <c r="E8" s="30" t="str">
        <f t="shared" ref="E8:E20" si="0">IF(OR(D8="Да",D8="Не применимо")=TRUE,"Организация может быть допущена",IF(D8="нет,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  <c r="F8" s="47">
        <f t="shared" ref="F8:F20" si="1">IF(E8="Организация не может быть допущена",1,0)</f>
        <v>1</v>
      </c>
    </row>
    <row r="9" spans="1:6" ht="141" customHeight="1" x14ac:dyDescent="0.2">
      <c r="A9" s="28">
        <f t="shared" ref="A9:A20" si="2">A8+1</f>
        <v>3</v>
      </c>
      <c r="B9" s="29" t="s">
        <v>60</v>
      </c>
      <c r="C9" s="43"/>
      <c r="D9" s="42"/>
      <c r="E9" s="30" t="str">
        <f t="shared" si="0"/>
        <v>Организация не может быть допущена</v>
      </c>
      <c r="F9" s="47">
        <f t="shared" si="1"/>
        <v>1</v>
      </c>
    </row>
    <row r="10" spans="1:6" ht="133.5" customHeight="1" x14ac:dyDescent="0.2">
      <c r="A10" s="28">
        <f t="shared" si="2"/>
        <v>4</v>
      </c>
      <c r="B10" s="29" t="s">
        <v>11</v>
      </c>
      <c r="C10" s="43"/>
      <c r="D10" s="42"/>
      <c r="E10" s="30" t="str">
        <f t="shared" si="0"/>
        <v>Организация не может быть допущена</v>
      </c>
      <c r="F10" s="47">
        <f t="shared" si="1"/>
        <v>1</v>
      </c>
    </row>
    <row r="11" spans="1:6" ht="135.75" customHeight="1" x14ac:dyDescent="0.2">
      <c r="A11" s="28">
        <f t="shared" si="2"/>
        <v>5</v>
      </c>
      <c r="B11" s="29" t="s">
        <v>55</v>
      </c>
      <c r="C11" s="43"/>
      <c r="D11" s="42"/>
      <c r="E11" s="30" t="str">
        <f t="shared" si="0"/>
        <v>Организация не может быть допущена</v>
      </c>
      <c r="F11" s="47">
        <f t="shared" si="1"/>
        <v>1</v>
      </c>
    </row>
    <row r="12" spans="1:6" ht="138.75" customHeight="1" x14ac:dyDescent="0.2">
      <c r="A12" s="28">
        <f t="shared" si="2"/>
        <v>6</v>
      </c>
      <c r="B12" s="29" t="s">
        <v>23</v>
      </c>
      <c r="C12" s="43"/>
      <c r="D12" s="42"/>
      <c r="E12" s="30" t="str">
        <f t="shared" si="0"/>
        <v>Организация не может быть допущена</v>
      </c>
      <c r="F12" s="47">
        <f t="shared" si="1"/>
        <v>1</v>
      </c>
    </row>
    <row r="13" spans="1:6" ht="143.25" customHeight="1" x14ac:dyDescent="0.2">
      <c r="A13" s="28">
        <f t="shared" si="2"/>
        <v>7</v>
      </c>
      <c r="B13" s="29" t="s">
        <v>12</v>
      </c>
      <c r="C13" s="43"/>
      <c r="D13" s="42"/>
      <c r="E13" s="30" t="str">
        <f t="shared" si="0"/>
        <v>Организация не может быть допущена</v>
      </c>
      <c r="F13" s="47">
        <f t="shared" si="1"/>
        <v>1</v>
      </c>
    </row>
    <row r="14" spans="1:6" ht="133.5" customHeight="1" x14ac:dyDescent="0.2">
      <c r="A14" s="28">
        <f t="shared" si="2"/>
        <v>8</v>
      </c>
      <c r="B14" s="29" t="s">
        <v>61</v>
      </c>
      <c r="C14" s="43"/>
      <c r="D14" s="42"/>
      <c r="E14" s="30" t="str">
        <f t="shared" si="0"/>
        <v>Организация не может быть допущена</v>
      </c>
      <c r="F14" s="47">
        <f t="shared" si="1"/>
        <v>1</v>
      </c>
    </row>
    <row r="15" spans="1:6" ht="137.25" customHeight="1" x14ac:dyDescent="0.2">
      <c r="A15" s="28">
        <f t="shared" si="2"/>
        <v>9</v>
      </c>
      <c r="B15" s="29" t="s">
        <v>62</v>
      </c>
      <c r="C15" s="43"/>
      <c r="D15" s="42"/>
      <c r="E15" s="30" t="str">
        <f t="shared" si="0"/>
        <v>Организация не может быть допущена</v>
      </c>
      <c r="F15" s="47">
        <f t="shared" si="1"/>
        <v>1</v>
      </c>
    </row>
    <row r="16" spans="1:6" ht="138" customHeight="1" x14ac:dyDescent="0.2">
      <c r="A16" s="28">
        <f t="shared" si="2"/>
        <v>10</v>
      </c>
      <c r="B16" s="29" t="s">
        <v>14</v>
      </c>
      <c r="C16" s="43"/>
      <c r="D16" s="42"/>
      <c r="E16" s="30" t="str">
        <f t="shared" si="0"/>
        <v>Организация не может быть допущена</v>
      </c>
      <c r="F16" s="47">
        <f t="shared" si="1"/>
        <v>1</v>
      </c>
    </row>
    <row r="17" spans="1:6" ht="124.5" customHeight="1" x14ac:dyDescent="0.2">
      <c r="A17" s="28">
        <f t="shared" si="2"/>
        <v>11</v>
      </c>
      <c r="B17" s="29" t="s">
        <v>17</v>
      </c>
      <c r="C17" s="43"/>
      <c r="D17" s="42"/>
      <c r="E17" s="30" t="str">
        <f t="shared" si="0"/>
        <v>Организация не может быть допущена</v>
      </c>
      <c r="F17" s="47">
        <f t="shared" si="1"/>
        <v>1</v>
      </c>
    </row>
    <row r="18" spans="1:6" ht="123.75" customHeight="1" x14ac:dyDescent="0.2">
      <c r="A18" s="28">
        <f t="shared" si="2"/>
        <v>12</v>
      </c>
      <c r="B18" s="29" t="s">
        <v>54</v>
      </c>
      <c r="C18" s="43"/>
      <c r="D18" s="42"/>
      <c r="E18" s="30" t="str">
        <f t="shared" si="0"/>
        <v>Организация не может быть допущена</v>
      </c>
      <c r="F18" s="47">
        <f t="shared" si="1"/>
        <v>1</v>
      </c>
    </row>
    <row r="19" spans="1:6" ht="55.5" customHeight="1" x14ac:dyDescent="0.2">
      <c r="A19" s="28">
        <f t="shared" si="2"/>
        <v>13</v>
      </c>
      <c r="B19" s="29" t="s">
        <v>18</v>
      </c>
      <c r="C19" s="43"/>
      <c r="D19" s="42"/>
      <c r="E19" s="30" t="str">
        <f t="shared" si="0"/>
        <v>Организация не может быть допущена</v>
      </c>
      <c r="F19" s="47">
        <f t="shared" si="1"/>
        <v>1</v>
      </c>
    </row>
    <row r="20" spans="1:6" ht="54.75" customHeight="1" x14ac:dyDescent="0.2">
      <c r="A20" s="28">
        <f t="shared" si="2"/>
        <v>14</v>
      </c>
      <c r="B20" s="29" t="s">
        <v>24</v>
      </c>
      <c r="C20" s="43"/>
      <c r="D20" s="42"/>
      <c r="E20" s="30" t="str">
        <f t="shared" si="0"/>
        <v>Организация не может быть допущена</v>
      </c>
      <c r="F20" s="47">
        <f t="shared" si="1"/>
        <v>1</v>
      </c>
    </row>
    <row r="21" spans="1:6" ht="15" x14ac:dyDescent="0.2">
      <c r="A21" s="31"/>
      <c r="B21" s="31"/>
      <c r="C21" s="31"/>
      <c r="D21" s="31"/>
      <c r="E21" s="32"/>
      <c r="F21" s="24">
        <f>SUM(F7:F20)</f>
        <v>14</v>
      </c>
    </row>
    <row r="22" spans="1:6" ht="78" x14ac:dyDescent="0.2">
      <c r="A22" s="33" t="s">
        <v>0</v>
      </c>
      <c r="B22" s="27" t="s">
        <v>50</v>
      </c>
      <c r="C22" s="27" t="s">
        <v>58</v>
      </c>
      <c r="D22" s="27" t="s">
        <v>59</v>
      </c>
      <c r="E22" s="27" t="s">
        <v>10</v>
      </c>
    </row>
    <row r="23" spans="1:6" ht="89.25" customHeight="1" x14ac:dyDescent="0.2">
      <c r="A23" s="28">
        <v>1</v>
      </c>
      <c r="B23" s="34" t="s">
        <v>19</v>
      </c>
      <c r="C23" s="43"/>
      <c r="D23" s="42"/>
      <c r="E23" s="35">
        <f>IF(D23=Лист2!$A$1,Лист2!$A$10,IF('Чек-лист № 1'!D23=Лист2!$A$2,Лист2!$A$12,IF('Чек-лист № 1'!D23=Лист2!$A$3,Лист2!$A$11,Лист2!$A$12)))</f>
        <v>0</v>
      </c>
    </row>
    <row r="24" spans="1:6" ht="79.5" customHeight="1" x14ac:dyDescent="0.2">
      <c r="A24" s="28">
        <f t="shared" ref="A24:A27" si="3">A23+1</f>
        <v>2</v>
      </c>
      <c r="B24" s="29" t="s">
        <v>20</v>
      </c>
      <c r="C24" s="43"/>
      <c r="D24" s="42"/>
      <c r="E24" s="35">
        <f>IF(D24=Лист2!$A$1,Лист2!$A$10,IF('Чек-лист № 1'!D24=Лист2!$A$2,Лист2!$A$12,IF('Чек-лист № 1'!D24=Лист2!$A$3,Лист2!$A$11,Лист2!$A$12)))</f>
        <v>0</v>
      </c>
    </row>
    <row r="25" spans="1:6" ht="78.75" customHeight="1" x14ac:dyDescent="0.2">
      <c r="A25" s="28">
        <f t="shared" si="3"/>
        <v>3</v>
      </c>
      <c r="B25" s="29" t="s">
        <v>21</v>
      </c>
      <c r="C25" s="43"/>
      <c r="D25" s="42"/>
      <c r="E25" s="35">
        <f>IF(D25=Лист2!$A$1,Лист2!$A$10,IF('Чек-лист № 1'!D25=Лист2!$A$2,Лист2!$A$12,IF('Чек-лист № 1'!D25=Лист2!$A$3,Лист2!$A$11,Лист2!$A$12)))</f>
        <v>0</v>
      </c>
    </row>
    <row r="26" spans="1:6" ht="30.75" customHeight="1" x14ac:dyDescent="0.2">
      <c r="A26" s="28">
        <f t="shared" si="3"/>
        <v>4</v>
      </c>
      <c r="B26" s="29" t="s">
        <v>15</v>
      </c>
      <c r="C26" s="43"/>
      <c r="D26" s="42"/>
      <c r="E26" s="35">
        <f>IF(D26=Лист2!$A$1,Лист2!$A$10,IF('Чек-лист № 1'!D26=Лист2!$A$2,Лист2!$A$12,IF('Чек-лист № 1'!D26=Лист2!$A$3,Лист2!$A$11,Лист2!$A$12)))</f>
        <v>0</v>
      </c>
    </row>
    <row r="27" spans="1:6" ht="29.25" customHeight="1" thickBot="1" x14ac:dyDescent="0.25">
      <c r="A27" s="28">
        <f t="shared" si="3"/>
        <v>5</v>
      </c>
      <c r="B27" s="29" t="s">
        <v>16</v>
      </c>
      <c r="C27" s="43"/>
      <c r="D27" s="42"/>
      <c r="E27" s="36">
        <f>IF(D27=Лист2!$A$1,Лист2!$A$10,IF('Чек-лист № 1'!D27=Лист2!$A$2,Лист2!$A$12,IF('Чек-лист № 1'!D27=Лист2!$A$3,Лист2!$A$11,Лист2!$A$12)))</f>
        <v>0</v>
      </c>
    </row>
    <row r="28" spans="1:6" ht="46.5" customHeight="1" thickBot="1" x14ac:dyDescent="0.25">
      <c r="A28" s="31"/>
      <c r="B28" s="31"/>
      <c r="C28" s="31"/>
      <c r="D28" s="27" t="s">
        <v>27</v>
      </c>
      <c r="E28" s="37">
        <f>SUM(E23:E27)</f>
        <v>0</v>
      </c>
    </row>
    <row r="30" spans="1:6" ht="87.75" customHeight="1" x14ac:dyDescent="0.2">
      <c r="A30" s="86" t="s">
        <v>63</v>
      </c>
      <c r="B30" s="87"/>
      <c r="C30" s="87"/>
      <c r="D30" s="87"/>
      <c r="E30" s="87"/>
    </row>
    <row r="31" spans="1:6" ht="160.5" customHeight="1" x14ac:dyDescent="0.2">
      <c r="A31" s="86" t="s">
        <v>64</v>
      </c>
      <c r="B31" s="87"/>
      <c r="C31" s="87"/>
      <c r="D31" s="87"/>
      <c r="E31" s="87"/>
    </row>
    <row r="32" spans="1:6" ht="120.75" customHeight="1" x14ac:dyDescent="0.2">
      <c r="A32" s="86" t="s">
        <v>65</v>
      </c>
      <c r="B32" s="87"/>
      <c r="C32" s="87"/>
      <c r="D32" s="87"/>
      <c r="E32" s="87"/>
    </row>
  </sheetData>
  <sheetProtection password="CC50" sheet="1" objects="1" scenarios="1"/>
  <mergeCells count="6">
    <mergeCell ref="A1:E1"/>
    <mergeCell ref="A30:E30"/>
    <mergeCell ref="A31:E31"/>
    <mergeCell ref="A32:E32"/>
    <mergeCell ref="A4:E4"/>
    <mergeCell ref="A3:E3"/>
  </mergeCells>
  <conditionalFormatting sqref="E7:E20">
    <cfRule type="containsText" dxfId="17" priority="4" operator="containsText" text="не может быть">
      <formula>NOT(ISERROR(SEARCH("не может быть",E7)))</formula>
    </cfRule>
    <cfRule type="containsText" dxfId="16" priority="5" operator="containsText" text="в случае предоставления">
      <formula>NOT(ISERROR(SEARCH("в случае предоставления",E7)))</formula>
    </cfRule>
    <cfRule type="containsText" dxfId="15" priority="6" operator="containsText" text="Организация может быть допущена">
      <formula>NOT(ISERROR(SEARCH("Организация может быть допущена",E7)))</formula>
    </cfRule>
  </conditionalFormatting>
  <conditionalFormatting sqref="E23:E27">
    <cfRule type="containsText" dxfId="14" priority="1" operator="containsText" text="не может быть">
      <formula>NOT(ISERROR(SEARCH("не может быть",E23)))</formula>
    </cfRule>
    <cfRule type="containsText" dxfId="13" priority="2" operator="containsText" text="в случае предоставления">
      <formula>NOT(ISERROR(SEARCH("в случае предоставления",E23)))</formula>
    </cfRule>
    <cfRule type="containsText" dxfId="12" priority="3" operator="containsText" text="Организация может быть допущена">
      <formula>NOT(ISERROR(SEARCH("Организация может быть допущена",E23)))</formula>
    </cfRule>
  </conditionalFormatting>
  <pageMargins left="0.25" right="0.25" top="0.75" bottom="0.75" header="0.3" footer="0.3"/>
  <pageSetup paperSize="9" scale="45" fitToHeight="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Лист2!$A$1:$A$2</xm:f>
          </x14:formula1>
          <xm:sqref>D7:D20 D23:D27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topLeftCell="A19" zoomScale="70" zoomScaleNormal="91" zoomScaleSheetLayoutView="70" workbookViewId="0">
      <selection activeCell="C19" sqref="C19"/>
    </sheetView>
  </sheetViews>
  <sheetFormatPr defaultRowHeight="14.25" x14ac:dyDescent="0.2"/>
  <cols>
    <col min="1" max="1" width="6" style="24" customWidth="1"/>
    <col min="2" max="2" width="105" style="24" customWidth="1"/>
    <col min="3" max="3" width="54.28515625" style="24" customWidth="1"/>
    <col min="4" max="4" width="16" style="24" customWidth="1"/>
    <col min="5" max="5" width="31.42578125" style="38" customWidth="1"/>
    <col min="6" max="6" width="3.85546875" style="47" hidden="1" customWidth="1"/>
    <col min="7" max="16384" width="9.140625" style="24"/>
  </cols>
  <sheetData>
    <row r="1" spans="1:6" ht="56.25" customHeight="1" x14ac:dyDescent="0.25">
      <c r="A1" s="84" t="s">
        <v>67</v>
      </c>
      <c r="B1" s="85"/>
      <c r="C1" s="85"/>
      <c r="D1" s="85"/>
      <c r="E1" s="85"/>
    </row>
    <row r="2" spans="1:6" ht="18.75" customHeight="1" x14ac:dyDescent="0.25">
      <c r="A2" s="40"/>
      <c r="B2" s="39"/>
      <c r="C2" s="39"/>
      <c r="D2" s="39"/>
      <c r="E2" s="39"/>
    </row>
    <row r="3" spans="1:6" ht="20.25" customHeight="1" x14ac:dyDescent="0.25">
      <c r="A3" s="91" t="s">
        <v>56</v>
      </c>
      <c r="B3" s="92"/>
      <c r="C3" s="92"/>
      <c r="D3" s="92"/>
      <c r="E3" s="93"/>
    </row>
    <row r="4" spans="1:6" ht="20.25" customHeight="1" x14ac:dyDescent="0.2">
      <c r="A4" s="88" t="str">
        <f>IF('Выбор чек-листа'!C7="Да",'Выбор чек-листа'!A3:G3,"")</f>
        <v/>
      </c>
      <c r="B4" s="89"/>
      <c r="C4" s="89"/>
      <c r="D4" s="89"/>
      <c r="E4" s="90"/>
    </row>
    <row r="5" spans="1:6" x14ac:dyDescent="0.2">
      <c r="A5" s="25"/>
      <c r="B5" s="25"/>
      <c r="C5" s="25"/>
      <c r="D5" s="25"/>
      <c r="E5" s="26"/>
    </row>
    <row r="6" spans="1:6" ht="128.25" customHeight="1" x14ac:dyDescent="0.2">
      <c r="A6" s="28">
        <v>1</v>
      </c>
      <c r="B6" s="62" t="s">
        <v>22</v>
      </c>
      <c r="C6" s="43"/>
      <c r="D6" s="42"/>
      <c r="E6" s="30" t="str">
        <f>IF(OR(D6="Да",D6="Не применимо")=TRUE,"Организация может быть допущена",IF(D6="нет,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</row>
    <row r="7" spans="1:6" ht="134.25" customHeight="1" x14ac:dyDescent="0.2">
      <c r="A7" s="28">
        <f>A6+1</f>
        <v>2</v>
      </c>
      <c r="B7" s="45" t="s">
        <v>68</v>
      </c>
      <c r="C7" s="46"/>
      <c r="D7" s="42"/>
      <c r="E7" s="30" t="str">
        <f t="shared" ref="E7:E16" si="0">IF(OR(D7="Да",D7="Не применимо")=TRUE,"Организация может быть допущена",IF(D7="нет,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  <c r="F7" s="47">
        <f>IF(E7="Организация не может быть допущена",1,0)</f>
        <v>1</v>
      </c>
    </row>
    <row r="8" spans="1:6" ht="122.25" customHeight="1" x14ac:dyDescent="0.2">
      <c r="A8" s="28">
        <f t="shared" ref="A8:A16" si="1">A7+1</f>
        <v>3</v>
      </c>
      <c r="B8" s="45" t="s">
        <v>5</v>
      </c>
      <c r="C8" s="46"/>
      <c r="D8" s="42"/>
      <c r="E8" s="30" t="str">
        <f t="shared" si="0"/>
        <v>Организация не может быть допущена</v>
      </c>
      <c r="F8" s="47">
        <f t="shared" ref="F8:F16" si="2">IF(E8="Организация не может быть допущена",1,0)</f>
        <v>1</v>
      </c>
    </row>
    <row r="9" spans="1:6" ht="132" customHeight="1" x14ac:dyDescent="0.2">
      <c r="A9" s="28">
        <f t="shared" si="1"/>
        <v>4</v>
      </c>
      <c r="B9" s="29" t="s">
        <v>23</v>
      </c>
      <c r="C9" s="46"/>
      <c r="D9" s="42"/>
      <c r="E9" s="30" t="str">
        <f t="shared" si="0"/>
        <v>Организация не может быть допущена</v>
      </c>
      <c r="F9" s="47">
        <f t="shared" si="2"/>
        <v>1</v>
      </c>
    </row>
    <row r="10" spans="1:6" ht="136.5" customHeight="1" x14ac:dyDescent="0.2">
      <c r="A10" s="28">
        <f t="shared" si="1"/>
        <v>5</v>
      </c>
      <c r="B10" s="45" t="s">
        <v>12</v>
      </c>
      <c r="C10" s="46"/>
      <c r="D10" s="42"/>
      <c r="E10" s="30" t="str">
        <f t="shared" si="0"/>
        <v>Организация не может быть допущена</v>
      </c>
      <c r="F10" s="47">
        <f t="shared" si="2"/>
        <v>1</v>
      </c>
    </row>
    <row r="11" spans="1:6" ht="134.25" customHeight="1" x14ac:dyDescent="0.2">
      <c r="A11" s="28">
        <f t="shared" si="1"/>
        <v>6</v>
      </c>
      <c r="B11" s="29" t="s">
        <v>61</v>
      </c>
      <c r="C11" s="46"/>
      <c r="D11" s="42"/>
      <c r="E11" s="30" t="str">
        <f t="shared" si="0"/>
        <v>Организация не может быть допущена</v>
      </c>
      <c r="F11" s="47">
        <f t="shared" si="2"/>
        <v>1</v>
      </c>
    </row>
    <row r="12" spans="1:6" ht="129.75" customHeight="1" x14ac:dyDescent="0.2">
      <c r="A12" s="28">
        <f t="shared" si="1"/>
        <v>7</v>
      </c>
      <c r="B12" s="45" t="s">
        <v>14</v>
      </c>
      <c r="C12" s="46"/>
      <c r="D12" s="42"/>
      <c r="E12" s="30" t="str">
        <f t="shared" si="0"/>
        <v>Организация не может быть допущена</v>
      </c>
      <c r="F12" s="47">
        <f t="shared" si="2"/>
        <v>1</v>
      </c>
    </row>
    <row r="13" spans="1:6" ht="118.5" customHeight="1" x14ac:dyDescent="0.2">
      <c r="A13" s="28">
        <f t="shared" si="1"/>
        <v>8</v>
      </c>
      <c r="B13" s="45" t="s">
        <v>25</v>
      </c>
      <c r="C13" s="46"/>
      <c r="D13" s="42"/>
      <c r="E13" s="30" t="str">
        <f t="shared" si="0"/>
        <v>Организация не может быть допущена</v>
      </c>
      <c r="F13" s="47">
        <f t="shared" si="2"/>
        <v>1</v>
      </c>
    </row>
    <row r="14" spans="1:6" ht="51" customHeight="1" x14ac:dyDescent="0.2">
      <c r="A14" s="28">
        <f t="shared" si="1"/>
        <v>9</v>
      </c>
      <c r="B14" s="29" t="s">
        <v>54</v>
      </c>
      <c r="C14" s="46"/>
      <c r="D14" s="42"/>
      <c r="E14" s="30" t="str">
        <f t="shared" si="0"/>
        <v>Организация не может быть допущена</v>
      </c>
      <c r="F14" s="47">
        <f t="shared" si="2"/>
        <v>1</v>
      </c>
    </row>
    <row r="15" spans="1:6" ht="49.5" customHeight="1" x14ac:dyDescent="0.2">
      <c r="A15" s="28">
        <f t="shared" si="1"/>
        <v>10</v>
      </c>
      <c r="B15" s="45" t="s">
        <v>26</v>
      </c>
      <c r="C15" s="46"/>
      <c r="D15" s="42"/>
      <c r="E15" s="30" t="str">
        <f t="shared" si="0"/>
        <v>Организация не может быть допущена</v>
      </c>
      <c r="F15" s="47">
        <f t="shared" si="2"/>
        <v>1</v>
      </c>
    </row>
    <row r="16" spans="1:6" ht="51.75" customHeight="1" x14ac:dyDescent="0.2">
      <c r="A16" s="28">
        <f t="shared" si="1"/>
        <v>11</v>
      </c>
      <c r="B16" s="45" t="s">
        <v>24</v>
      </c>
      <c r="C16" s="46"/>
      <c r="D16" s="42"/>
      <c r="E16" s="30" t="str">
        <f t="shared" si="0"/>
        <v>Организация не может быть допущена</v>
      </c>
      <c r="F16" s="47">
        <f t="shared" si="2"/>
        <v>1</v>
      </c>
    </row>
    <row r="17" spans="1:6" ht="15" x14ac:dyDescent="0.2">
      <c r="A17" s="31"/>
      <c r="B17" s="31"/>
      <c r="C17" s="31"/>
      <c r="D17" s="31"/>
      <c r="E17" s="32"/>
      <c r="F17" s="47">
        <f>SUM(F7:F16)</f>
        <v>10</v>
      </c>
    </row>
    <row r="18" spans="1:6" ht="78" x14ac:dyDescent="0.2">
      <c r="A18" s="33" t="s">
        <v>0</v>
      </c>
      <c r="B18" s="27" t="s">
        <v>50</v>
      </c>
      <c r="C18" s="27" t="s">
        <v>58</v>
      </c>
      <c r="D18" s="27" t="s">
        <v>59</v>
      </c>
      <c r="E18" s="27" t="s">
        <v>10</v>
      </c>
    </row>
    <row r="19" spans="1:6" ht="91.5" customHeight="1" x14ac:dyDescent="0.2">
      <c r="A19" s="28">
        <v>1</v>
      </c>
      <c r="B19" s="34" t="s">
        <v>19</v>
      </c>
      <c r="C19" s="43"/>
      <c r="D19" s="42"/>
      <c r="E19" s="35">
        <f>IF(D19=Лист2!$A$1,Лист2!$A$10,IF('Чек-лист № 2'!D19=Лист2!$A$2,Лист2!$A$12,IF('Чек-лист № 2'!D19=Лист2!$A$3,Лист2!$A$11,Лист2!$A$12)))</f>
        <v>0</v>
      </c>
    </row>
    <row r="20" spans="1:6" ht="88.5" customHeight="1" x14ac:dyDescent="0.2">
      <c r="A20" s="28">
        <f t="shared" ref="A20:A23" si="3">A19+1</f>
        <v>2</v>
      </c>
      <c r="B20" s="29" t="s">
        <v>20</v>
      </c>
      <c r="C20" s="43"/>
      <c r="D20" s="42"/>
      <c r="E20" s="35">
        <f>IF(D20=Лист2!$A$1,Лист2!$A$10,IF('Чек-лист № 2'!D20=Лист2!$A$2,Лист2!$A$12,IF('Чек-лист № 2'!D20=Лист2!$A$3,Лист2!$A$11,Лист2!$A$12)))</f>
        <v>0</v>
      </c>
    </row>
    <row r="21" spans="1:6" ht="84.75" customHeight="1" x14ac:dyDescent="0.2">
      <c r="A21" s="28">
        <f t="shared" si="3"/>
        <v>3</v>
      </c>
      <c r="B21" s="29" t="s">
        <v>21</v>
      </c>
      <c r="C21" s="43"/>
      <c r="D21" s="42"/>
      <c r="E21" s="35">
        <f>IF(D21=Лист2!$A$1,Лист2!$A$10,IF('Чек-лист № 2'!D21=Лист2!$A$2,Лист2!$A$12,IF('Чек-лист № 2'!D21=Лист2!$A$3,Лист2!$A$11,Лист2!$A$12)))</f>
        <v>0</v>
      </c>
    </row>
    <row r="22" spans="1:6" ht="30.75" customHeight="1" x14ac:dyDescent="0.2">
      <c r="A22" s="28">
        <f t="shared" si="3"/>
        <v>4</v>
      </c>
      <c r="B22" s="29" t="s">
        <v>15</v>
      </c>
      <c r="C22" s="43"/>
      <c r="D22" s="42"/>
      <c r="E22" s="35">
        <f>IF(D22=Лист2!$A$1,Лист2!$A$10,IF('Чек-лист № 2'!D22=Лист2!$A$2,Лист2!$A$12,IF('Чек-лист № 2'!D22=Лист2!$A$3,Лист2!$A$11,Лист2!$A$12)))</f>
        <v>0</v>
      </c>
    </row>
    <row r="23" spans="1:6" ht="29.25" customHeight="1" thickBot="1" x14ac:dyDescent="0.25">
      <c r="A23" s="28">
        <f t="shared" si="3"/>
        <v>5</v>
      </c>
      <c r="B23" s="29" t="s">
        <v>16</v>
      </c>
      <c r="C23" s="43"/>
      <c r="D23" s="42"/>
      <c r="E23" s="36">
        <f>IF(D23=Лист2!$A$1,Лист2!$A$10,IF('Чек-лист № 2'!D23=Лист2!$A$2,Лист2!$A$12,IF('Чек-лист № 2'!D23=Лист2!$A$3,Лист2!$A$11,Лист2!$A$12)))</f>
        <v>0</v>
      </c>
    </row>
    <row r="24" spans="1:6" ht="45.75" customHeight="1" thickBot="1" x14ac:dyDescent="0.25">
      <c r="A24" s="31"/>
      <c r="B24" s="31"/>
      <c r="C24" s="31"/>
      <c r="D24" s="27" t="s">
        <v>27</v>
      </c>
      <c r="E24" s="37">
        <f>SUM(E19:E23)</f>
        <v>0</v>
      </c>
    </row>
    <row r="26" spans="1:6" ht="101.25" customHeight="1" x14ac:dyDescent="0.2">
      <c r="A26" s="86" t="s">
        <v>63</v>
      </c>
      <c r="B26" s="87"/>
      <c r="C26" s="87"/>
      <c r="D26" s="87"/>
      <c r="E26" s="87"/>
    </row>
    <row r="27" spans="1:6" ht="132.75" customHeight="1" x14ac:dyDescent="0.2">
      <c r="A27" s="86" t="s">
        <v>69</v>
      </c>
      <c r="B27" s="87"/>
      <c r="C27" s="87"/>
      <c r="D27" s="87"/>
      <c r="E27" s="87"/>
    </row>
    <row r="28" spans="1:6" x14ac:dyDescent="0.2">
      <c r="A28" s="94"/>
      <c r="B28" s="94"/>
      <c r="C28" s="94"/>
      <c r="D28" s="94"/>
      <c r="E28" s="94"/>
    </row>
  </sheetData>
  <sheetProtection password="CC50" sheet="1" objects="1" scenarios="1"/>
  <mergeCells count="6">
    <mergeCell ref="A1:E1"/>
    <mergeCell ref="A26:E26"/>
    <mergeCell ref="A27:E27"/>
    <mergeCell ref="A28:E28"/>
    <mergeCell ref="A3:E3"/>
    <mergeCell ref="A4:E4"/>
  </mergeCells>
  <conditionalFormatting sqref="E7:E16">
    <cfRule type="containsText" dxfId="11" priority="7" operator="containsText" text="не может быть">
      <formula>NOT(ISERROR(SEARCH("не может быть",E7)))</formula>
    </cfRule>
    <cfRule type="containsText" dxfId="10" priority="8" operator="containsText" text="в случае предоставления">
      <formula>NOT(ISERROR(SEARCH("в случае предоставления",E7)))</formula>
    </cfRule>
    <cfRule type="containsText" dxfId="9" priority="9" operator="containsText" text="Организация может быть допущена">
      <formula>NOT(ISERROR(SEARCH("Организация может быть допущена",E7)))</formula>
    </cfRule>
  </conditionalFormatting>
  <conditionalFormatting sqref="E19:E23">
    <cfRule type="containsText" dxfId="8" priority="4" operator="containsText" text="не может быть">
      <formula>NOT(ISERROR(SEARCH("не может быть",E19)))</formula>
    </cfRule>
    <cfRule type="containsText" dxfId="7" priority="5" operator="containsText" text="в случае предоставления">
      <formula>NOT(ISERROR(SEARCH("в случае предоставления",E19)))</formula>
    </cfRule>
    <cfRule type="containsText" dxfId="6" priority="6" operator="containsText" text="Организация может быть допущена">
      <formula>NOT(ISERROR(SEARCH("Организация может быть допущена",E19)))</formula>
    </cfRule>
  </conditionalFormatting>
  <conditionalFormatting sqref="E6">
    <cfRule type="containsText" dxfId="5" priority="1" operator="containsText" text="не может быть">
      <formula>NOT(ISERROR(SEARCH("не может быть",E6)))</formula>
    </cfRule>
    <cfRule type="containsText" dxfId="4" priority="2" operator="containsText" text="в случае предоставления">
      <formula>NOT(ISERROR(SEARCH("в случае предоставления",E6)))</formula>
    </cfRule>
    <cfRule type="containsText" dxfId="3" priority="3" operator="containsText" text="Организация может быть допущена">
      <formula>NOT(ISERROR(SEARCH("Организация может быть допущена",E6)))</formula>
    </cfRule>
  </conditionalFormatting>
  <pageMargins left="0.25" right="0.25" top="0.75" bottom="0.75" header="0.3" footer="0.3"/>
  <pageSetup paperSize="9" scale="3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Лист2!$A$1:$A$2</xm:f>
          </x14:formula1>
          <xm:sqref>D19:D23</xm:sqref>
        </x14:dataValidation>
        <x14:dataValidation type="list" allowBlank="1" showInputMessage="1" showErrorMessage="1">
          <x14:formula1>
            <xm:f>Лист2!$A$1:$A$3</xm:f>
          </x14:formula1>
          <xm:sqref>D6:D16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view="pageBreakPreview" zoomScale="91" zoomScaleNormal="91" zoomScaleSheetLayoutView="91" workbookViewId="0">
      <selection activeCell="C13" sqref="C13"/>
    </sheetView>
  </sheetViews>
  <sheetFormatPr defaultRowHeight="14.25" x14ac:dyDescent="0.2"/>
  <cols>
    <col min="1" max="1" width="6" style="24" customWidth="1"/>
    <col min="2" max="2" width="101.140625" style="24" customWidth="1"/>
    <col min="3" max="3" width="54.28515625" style="24" customWidth="1"/>
    <col min="4" max="4" width="16" style="24" customWidth="1"/>
    <col min="5" max="5" width="31.42578125" style="38" customWidth="1"/>
    <col min="6" max="6" width="5.28515625" style="24" hidden="1" customWidth="1"/>
    <col min="7" max="16384" width="9.140625" style="24"/>
  </cols>
  <sheetData>
    <row r="1" spans="1:6" s="25" customFormat="1" ht="56.25" customHeight="1" x14ac:dyDescent="0.25">
      <c r="A1" s="84" t="s">
        <v>70</v>
      </c>
      <c r="B1" s="85"/>
      <c r="C1" s="85"/>
      <c r="D1" s="85"/>
      <c r="E1" s="85"/>
    </row>
    <row r="2" spans="1:6" s="25" customFormat="1" ht="18.75" customHeight="1" x14ac:dyDescent="0.25">
      <c r="A2" s="40"/>
      <c r="B2" s="39"/>
      <c r="C2" s="39"/>
      <c r="D2" s="39"/>
      <c r="E2" s="39"/>
    </row>
    <row r="3" spans="1:6" ht="20.25" customHeight="1" x14ac:dyDescent="0.25">
      <c r="A3" s="91" t="s">
        <v>56</v>
      </c>
      <c r="B3" s="92"/>
      <c r="C3" s="92"/>
      <c r="D3" s="92"/>
      <c r="E3" s="93"/>
    </row>
    <row r="4" spans="1:6" ht="20.25" customHeight="1" x14ac:dyDescent="0.2">
      <c r="A4" s="88" t="str">
        <f>IF('Выбор чек-листа'!C8="Да",'Выбор чек-листа'!A3:G3,"")</f>
        <v/>
      </c>
      <c r="B4" s="89"/>
      <c r="C4" s="89"/>
      <c r="D4" s="89"/>
      <c r="E4" s="90"/>
    </row>
    <row r="5" spans="1:6" x14ac:dyDescent="0.2">
      <c r="A5" s="25"/>
      <c r="B5" s="25"/>
      <c r="C5" s="25"/>
      <c r="D5" s="25"/>
      <c r="E5" s="26"/>
    </row>
    <row r="6" spans="1:6" ht="78" x14ac:dyDescent="0.2">
      <c r="A6" s="33" t="s">
        <v>0</v>
      </c>
      <c r="B6" s="27" t="s">
        <v>51</v>
      </c>
      <c r="C6" s="27" t="s">
        <v>58</v>
      </c>
      <c r="D6" s="27" t="s">
        <v>59</v>
      </c>
      <c r="E6" s="27" t="s">
        <v>4</v>
      </c>
    </row>
    <row r="7" spans="1:6" ht="66.75" customHeight="1" x14ac:dyDescent="0.2">
      <c r="A7" s="28">
        <v>1</v>
      </c>
      <c r="B7" s="29" t="s">
        <v>22</v>
      </c>
      <c r="C7" s="43"/>
      <c r="D7" s="42"/>
      <c r="E7" s="30" t="str">
        <f>IF(OR(D7="Да",D7="Не применимо")=TRUE,"Организация может быть допущена",IF(D7="нет,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  <c r="F7" s="47">
        <f>IF(E7="Организация не может быть допущена",1,0)</f>
        <v>1</v>
      </c>
    </row>
    <row r="8" spans="1:6" ht="89.25" customHeight="1" x14ac:dyDescent="0.2">
      <c r="A8" s="28">
        <f>A7+1</f>
        <v>2</v>
      </c>
      <c r="B8" s="29" t="s">
        <v>54</v>
      </c>
      <c r="C8" s="46"/>
      <c r="D8" s="42"/>
      <c r="E8" s="30" t="str">
        <f t="shared" ref="E8" si="0">IF(OR(D8="Да",D8="Не применимо")=TRUE,"Организация может быть допущена",IF(D8="нет, но будет реализовано","Организация может быть допущена в случае предоставления документов, подтверждающих соответствие данному критерию","Организация не может быть допущена"))</f>
        <v>Организация не может быть допущена</v>
      </c>
      <c r="F8" s="47">
        <f>IF(E8="Организация не может быть допущена",1,0)</f>
        <v>1</v>
      </c>
    </row>
    <row r="9" spans="1:6" x14ac:dyDescent="0.2">
      <c r="F9" s="24">
        <f>SUM(F7:F8)</f>
        <v>2</v>
      </c>
    </row>
  </sheetData>
  <sheetProtection password="CC50" sheet="1" objects="1" scenarios="1"/>
  <mergeCells count="3">
    <mergeCell ref="A1:E1"/>
    <mergeCell ref="A3:E3"/>
    <mergeCell ref="A4:E4"/>
  </mergeCells>
  <conditionalFormatting sqref="E7:E8">
    <cfRule type="containsText" dxfId="2" priority="4" operator="containsText" text="не может быть">
      <formula>NOT(ISERROR(SEARCH("не может быть",E7)))</formula>
    </cfRule>
    <cfRule type="containsText" dxfId="1" priority="5" operator="containsText" text="в случае предоставления">
      <formula>NOT(ISERROR(SEARCH("в случае предоставления",E7)))</formula>
    </cfRule>
    <cfRule type="containsText" dxfId="0" priority="6" operator="containsText" text="Организация может быть допущена">
      <formula>NOT(ISERROR(SEARCH("Организация может быть допущена",E7)))</formula>
    </cfRule>
  </conditionalFormatting>
  <pageMargins left="0.25" right="0.25" top="0.75" bottom="0.75" header="0.3" footer="0.3"/>
  <pageSetup paperSize="9" scale="4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Лист2!$A$1:$A$2</xm:f>
          </x14:formula1>
          <xm:sqref>D8</xm:sqref>
        </x14:dataValidation>
        <x14:dataValidation type="list" allowBlank="1" showInputMessage="1" showErrorMessage="1">
          <x14:formula1>
            <xm:f>Лист2!$A$1:$A$3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zoomScale="129" zoomScaleNormal="129" zoomScaleSheetLayoutView="129" workbookViewId="0">
      <selection activeCell="C5" sqref="C5"/>
    </sheetView>
  </sheetViews>
  <sheetFormatPr defaultRowHeight="15" x14ac:dyDescent="0.25"/>
  <cols>
    <col min="1" max="1" width="3.5703125" customWidth="1"/>
    <col min="2" max="2" width="5.28515625" customWidth="1"/>
    <col min="3" max="3" width="122.42578125" customWidth="1"/>
    <col min="4" max="4" width="21" customWidth="1"/>
  </cols>
  <sheetData>
    <row r="1" spans="2:4" ht="15.75" thickBot="1" x14ac:dyDescent="0.3"/>
    <row r="2" spans="2:4" ht="30.75" thickBot="1" x14ac:dyDescent="0.3">
      <c r="B2" s="11" t="s">
        <v>28</v>
      </c>
      <c r="C2" s="11" t="s">
        <v>73</v>
      </c>
      <c r="D2" s="12" t="s">
        <v>74</v>
      </c>
    </row>
    <row r="3" spans="2:4" ht="15.75" thickBot="1" x14ac:dyDescent="0.3">
      <c r="B3" s="95" t="s">
        <v>75</v>
      </c>
      <c r="C3" s="96"/>
      <c r="D3" s="97"/>
    </row>
    <row r="4" spans="2:4" ht="30.75" thickBot="1" x14ac:dyDescent="0.3">
      <c r="B4" s="13">
        <v>1</v>
      </c>
      <c r="C4" s="14" t="s">
        <v>52</v>
      </c>
      <c r="D4" s="15" t="s">
        <v>53</v>
      </c>
    </row>
    <row r="5" spans="2:4" ht="15.75" thickBot="1" x14ac:dyDescent="0.3">
      <c r="B5" s="13">
        <f>B4+1</f>
        <v>2</v>
      </c>
      <c r="C5" s="16" t="s">
        <v>29</v>
      </c>
      <c r="D5" s="15" t="s">
        <v>53</v>
      </c>
    </row>
    <row r="6" spans="2:4" ht="30.75" thickBot="1" x14ac:dyDescent="0.3">
      <c r="B6" s="13">
        <f t="shared" ref="B6:B8" si="0">B5+1</f>
        <v>3</v>
      </c>
      <c r="C6" s="16" t="s">
        <v>30</v>
      </c>
      <c r="D6" s="15" t="s">
        <v>53</v>
      </c>
    </row>
    <row r="7" spans="2:4" ht="15.75" thickBot="1" x14ac:dyDescent="0.3">
      <c r="B7" s="13">
        <f t="shared" si="0"/>
        <v>4</v>
      </c>
      <c r="C7" s="16" t="s">
        <v>31</v>
      </c>
      <c r="D7" s="15" t="s">
        <v>53</v>
      </c>
    </row>
    <row r="8" spans="2:4" ht="30.75" thickBot="1" x14ac:dyDescent="0.3">
      <c r="B8" s="13">
        <f t="shared" si="0"/>
        <v>5</v>
      </c>
      <c r="C8" s="16" t="s">
        <v>32</v>
      </c>
      <c r="D8" s="15" t="s">
        <v>53</v>
      </c>
    </row>
    <row r="9" spans="2:4" ht="15.75" thickBot="1" x14ac:dyDescent="0.3">
      <c r="B9" s="95" t="s">
        <v>33</v>
      </c>
      <c r="C9" s="96"/>
      <c r="D9" s="97"/>
    </row>
    <row r="10" spans="2:4" ht="30.75" thickBot="1" x14ac:dyDescent="0.3">
      <c r="B10" s="10">
        <v>1</v>
      </c>
      <c r="C10" s="8" t="s">
        <v>76</v>
      </c>
      <c r="D10" s="9">
        <v>80</v>
      </c>
    </row>
    <row r="11" spans="2:4" ht="30.75" thickBot="1" x14ac:dyDescent="0.3">
      <c r="B11" s="10">
        <f>B10+1</f>
        <v>2</v>
      </c>
      <c r="C11" s="6" t="s">
        <v>77</v>
      </c>
      <c r="D11" s="7">
        <v>80</v>
      </c>
    </row>
    <row r="12" spans="2:4" ht="30.75" thickBot="1" x14ac:dyDescent="0.3">
      <c r="B12" s="10">
        <f>B11+1</f>
        <v>3</v>
      </c>
      <c r="C12" s="6" t="s">
        <v>78</v>
      </c>
      <c r="D12" s="7">
        <v>30</v>
      </c>
    </row>
    <row r="13" spans="2:4" ht="15.75" thickBot="1" x14ac:dyDescent="0.3">
      <c r="B13" s="10">
        <f t="shared" ref="B13:B25" si="1">B12+1</f>
        <v>4</v>
      </c>
      <c r="C13" s="6" t="s">
        <v>34</v>
      </c>
      <c r="D13" s="7">
        <v>50</v>
      </c>
    </row>
    <row r="14" spans="2:4" ht="15.75" thickBot="1" x14ac:dyDescent="0.3">
      <c r="B14" s="10">
        <f t="shared" si="1"/>
        <v>5</v>
      </c>
      <c r="C14" s="6" t="s">
        <v>79</v>
      </c>
      <c r="D14" s="7">
        <v>80</v>
      </c>
    </row>
    <row r="15" spans="2:4" ht="15.75" thickBot="1" x14ac:dyDescent="0.3">
      <c r="B15" s="10">
        <f t="shared" si="1"/>
        <v>6</v>
      </c>
      <c r="C15" s="6" t="s">
        <v>35</v>
      </c>
      <c r="D15" s="7">
        <v>50</v>
      </c>
    </row>
    <row r="16" spans="2:4" ht="30.75" thickBot="1" x14ac:dyDescent="0.3">
      <c r="B16" s="10">
        <f t="shared" si="1"/>
        <v>7</v>
      </c>
      <c r="C16" s="6" t="s">
        <v>36</v>
      </c>
      <c r="D16" s="7">
        <v>30</v>
      </c>
    </row>
    <row r="17" spans="2:4" ht="15.75" thickBot="1" x14ac:dyDescent="0.3">
      <c r="B17" s="10">
        <f t="shared" si="1"/>
        <v>8</v>
      </c>
      <c r="C17" s="6" t="s">
        <v>37</v>
      </c>
      <c r="D17" s="7">
        <v>50</v>
      </c>
    </row>
    <row r="18" spans="2:4" ht="15.75" thickBot="1" x14ac:dyDescent="0.3">
      <c r="B18" s="10">
        <f t="shared" si="1"/>
        <v>9</v>
      </c>
      <c r="C18" s="6" t="s">
        <v>38</v>
      </c>
      <c r="D18" s="7">
        <v>30</v>
      </c>
    </row>
    <row r="19" spans="2:4" ht="15.75" thickBot="1" x14ac:dyDescent="0.3">
      <c r="B19" s="10">
        <f t="shared" si="1"/>
        <v>10</v>
      </c>
      <c r="C19" s="6" t="s">
        <v>39</v>
      </c>
      <c r="D19" s="7">
        <v>50</v>
      </c>
    </row>
    <row r="20" spans="2:4" ht="15.75" thickBot="1" x14ac:dyDescent="0.3">
      <c r="B20" s="10">
        <f t="shared" si="1"/>
        <v>11</v>
      </c>
      <c r="C20" s="6" t="s">
        <v>40</v>
      </c>
      <c r="D20" s="7">
        <v>50</v>
      </c>
    </row>
    <row r="21" spans="2:4" ht="15.75" thickBot="1" x14ac:dyDescent="0.3">
      <c r="B21" s="10">
        <f t="shared" si="1"/>
        <v>12</v>
      </c>
      <c r="C21" s="6" t="s">
        <v>80</v>
      </c>
      <c r="D21" s="7">
        <v>50</v>
      </c>
    </row>
    <row r="22" spans="2:4" ht="15.75" thickBot="1" x14ac:dyDescent="0.3">
      <c r="B22" s="10">
        <f t="shared" si="1"/>
        <v>13</v>
      </c>
      <c r="C22" s="6" t="s">
        <v>81</v>
      </c>
      <c r="D22" s="7">
        <v>30</v>
      </c>
    </row>
    <row r="23" spans="2:4" ht="15.75" thickBot="1" x14ac:dyDescent="0.3">
      <c r="B23" s="10">
        <f t="shared" si="1"/>
        <v>14</v>
      </c>
      <c r="C23" s="6" t="s">
        <v>41</v>
      </c>
      <c r="D23" s="7">
        <v>50</v>
      </c>
    </row>
    <row r="24" spans="2:4" ht="15.75" thickBot="1" x14ac:dyDescent="0.3">
      <c r="B24" s="10">
        <f t="shared" si="1"/>
        <v>15</v>
      </c>
      <c r="C24" s="6" t="s">
        <v>82</v>
      </c>
      <c r="D24" s="7">
        <v>80</v>
      </c>
    </row>
    <row r="25" spans="2:4" ht="60.75" thickBot="1" x14ac:dyDescent="0.3">
      <c r="B25" s="10">
        <f t="shared" si="1"/>
        <v>16</v>
      </c>
      <c r="C25" s="6" t="s">
        <v>83</v>
      </c>
      <c r="D25" s="7">
        <v>50</v>
      </c>
    </row>
    <row r="27" spans="2:4" ht="49.5" customHeight="1" x14ac:dyDescent="0.25">
      <c r="B27" s="100" t="s">
        <v>84</v>
      </c>
      <c r="C27" s="99"/>
      <c r="D27" s="99"/>
    </row>
    <row r="28" spans="2:4" ht="36.75" customHeight="1" x14ac:dyDescent="0.25">
      <c r="B28" s="98" t="s">
        <v>85</v>
      </c>
      <c r="C28" s="99"/>
      <c r="D28" s="99"/>
    </row>
    <row r="29" spans="2:4" ht="31.5" customHeight="1" x14ac:dyDescent="0.25">
      <c r="B29" s="98" t="s">
        <v>86</v>
      </c>
      <c r="C29" s="99"/>
      <c r="D29" s="99"/>
    </row>
  </sheetData>
  <sheetProtection password="CC50" sheet="1" objects="1" scenarios="1"/>
  <mergeCells count="5">
    <mergeCell ref="B9:D9"/>
    <mergeCell ref="B28:D28"/>
    <mergeCell ref="B29:D29"/>
    <mergeCell ref="B3:D3"/>
    <mergeCell ref="B27:D27"/>
  </mergeCells>
  <pageMargins left="0" right="0" top="0" bottom="0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13" sqref="F13"/>
    </sheetView>
  </sheetViews>
  <sheetFormatPr defaultRowHeight="15" x14ac:dyDescent="0.25"/>
  <cols>
    <col min="1" max="1" width="39.42578125" customWidth="1"/>
  </cols>
  <sheetData>
    <row r="1" spans="1:1" ht="18.75" x14ac:dyDescent="0.3">
      <c r="A1" s="17" t="s">
        <v>1</v>
      </c>
    </row>
    <row r="2" spans="1:1" ht="18.75" x14ac:dyDescent="0.3">
      <c r="A2" s="17" t="s">
        <v>2</v>
      </c>
    </row>
    <row r="3" spans="1:1" ht="18.75" x14ac:dyDescent="0.3">
      <c r="A3" s="17" t="s">
        <v>13</v>
      </c>
    </row>
    <row r="4" spans="1:1" ht="18.75" x14ac:dyDescent="0.3">
      <c r="A4" s="17" t="s">
        <v>3</v>
      </c>
    </row>
    <row r="6" spans="1:1" ht="30" customHeight="1" x14ac:dyDescent="0.25">
      <c r="A6" s="1" t="s">
        <v>7</v>
      </c>
    </row>
    <row r="7" spans="1:1" ht="36" x14ac:dyDescent="0.25">
      <c r="A7" s="2" t="s">
        <v>9</v>
      </c>
    </row>
    <row r="8" spans="1:1" ht="27.75" customHeight="1" x14ac:dyDescent="0.25">
      <c r="A8" s="3" t="s">
        <v>6</v>
      </c>
    </row>
    <row r="10" spans="1:1" x14ac:dyDescent="0.25">
      <c r="A10" s="4">
        <v>1</v>
      </c>
    </row>
    <row r="11" spans="1:1" x14ac:dyDescent="0.25">
      <c r="A11" s="4">
        <v>1</v>
      </c>
    </row>
    <row r="12" spans="1:1" x14ac:dyDescent="0.25">
      <c r="A12" s="5">
        <v>0</v>
      </c>
    </row>
  </sheetData>
  <sheetProtection password="CC5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Выбор чек-листа</vt:lpstr>
      <vt:lpstr>Чек-лист № 1</vt:lpstr>
      <vt:lpstr>Чек-лист № 2</vt:lpstr>
      <vt:lpstr>Чек-лист № 3</vt:lpstr>
      <vt:lpstr>Штрафные санкции</vt:lpstr>
      <vt:lpstr>Лист2</vt:lpstr>
      <vt:lpstr>Лист1</vt:lpstr>
      <vt:lpstr>Лист3</vt:lpstr>
      <vt:lpstr>'Выбор чек-листа'!Область_печати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2018-02-01T14:08:50Z</dcterms:modified>
</cp:coreProperties>
</file>